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C:\Users\US1ORR1\Desktop\ACT\CU\"/>
    </mc:Choice>
  </mc:AlternateContent>
  <xr:revisionPtr revIDLastSave="0" documentId="13_ncr:1_{43A380C1-3C7C-4A57-AE41-A1D17DC18CC4}" xr6:coauthVersionLast="45" xr6:coauthVersionMax="45" xr10:uidLastSave="{00000000-0000-0000-0000-000000000000}"/>
  <bookViews>
    <workbookView xWindow="-120" yWindow="-120" windowWidth="20730" windowHeight="11160" xr2:uid="{00000000-000D-0000-FFFF-FFFF00000000}"/>
  </bookViews>
  <sheets>
    <sheet name="Egg" sheetId="5" r:id="rId1"/>
    <sheet name="Food Fish" sheetId="11" r:id="rId2"/>
    <sheet name="Leafy Vegetable" sheetId="1" r:id="rId3"/>
    <sheet name="Beansprout &amp; Mushroom" sheetId="9" r:id="rId4"/>
    <sheet name="Crustacean" sheetId="8" r:id="rId5"/>
    <sheet name="Others"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10" l="1"/>
  <c r="M29" i="8"/>
  <c r="F29" i="8"/>
  <c r="F29" i="1"/>
  <c r="M29" i="11"/>
  <c r="F29" i="11"/>
  <c r="I24" i="10" l="1"/>
  <c r="J24" i="10" s="1"/>
  <c r="D24" i="10"/>
  <c r="K24" i="10" s="1"/>
  <c r="D29" i="10"/>
  <c r="E29" i="10" s="1"/>
  <c r="J29" i="10"/>
  <c r="K29" i="10" s="1"/>
  <c r="I24" i="8"/>
  <c r="J24" i="8" s="1"/>
  <c r="D24" i="8"/>
  <c r="K24" i="8" s="1"/>
  <c r="I24" i="9"/>
  <c r="J24" i="9" s="1"/>
  <c r="D24" i="9"/>
  <c r="K24" i="9" s="1"/>
  <c r="I24" i="1"/>
  <c r="J24" i="1" s="1"/>
  <c r="E24" i="1"/>
  <c r="D24" i="1"/>
  <c r="K24" i="1" s="1"/>
  <c r="I24" i="5"/>
  <c r="J24" i="5" s="1"/>
  <c r="D24" i="5"/>
  <c r="K24" i="5" s="1"/>
  <c r="D29" i="5"/>
  <c r="E29" i="5" s="1"/>
  <c r="J29" i="5"/>
  <c r="K29" i="5" s="1"/>
  <c r="E24" i="10" l="1"/>
  <c r="L29" i="10"/>
  <c r="E24" i="8"/>
  <c r="E24" i="9"/>
  <c r="F29" i="5"/>
  <c r="E24" i="5"/>
  <c r="L29" i="5"/>
  <c r="L29" i="11"/>
  <c r="K29" i="11"/>
  <c r="J29" i="11"/>
  <c r="D29" i="11"/>
  <c r="I24" i="11"/>
  <c r="J24" i="11" s="1"/>
  <c r="E24" i="11"/>
  <c r="D24" i="11"/>
  <c r="K24" i="11" s="1"/>
  <c r="I19" i="11"/>
  <c r="J19" i="11" s="1"/>
  <c r="D19" i="11"/>
  <c r="E19" i="11" s="1"/>
  <c r="N14" i="11"/>
  <c r="M14" i="11"/>
  <c r="H14" i="11"/>
  <c r="G9" i="11"/>
  <c r="L9" i="11" s="1"/>
  <c r="M9" i="11" s="1"/>
  <c r="E29" i="11" l="1"/>
  <c r="K19" i="11"/>
  <c r="I19" i="10" l="1"/>
  <c r="D19" i="10"/>
  <c r="E19" i="10" s="1"/>
  <c r="G14" i="10"/>
  <c r="M14" i="10" s="1"/>
  <c r="G9" i="10"/>
  <c r="L9" i="10" s="1"/>
  <c r="M9" i="10" s="1"/>
  <c r="J29" i="9"/>
  <c r="K29" i="9" s="1"/>
  <c r="D29" i="9"/>
  <c r="F29" i="9" s="1"/>
  <c r="I19" i="9"/>
  <c r="J19" i="9" s="1"/>
  <c r="D19" i="9"/>
  <c r="E19" i="9" s="1"/>
  <c r="G14" i="9"/>
  <c r="M14" i="9" s="1"/>
  <c r="G9" i="9"/>
  <c r="L9" i="9" s="1"/>
  <c r="M9" i="9" s="1"/>
  <c r="J29" i="8"/>
  <c r="K29" i="8" s="1"/>
  <c r="D29" i="8"/>
  <c r="L29" i="8" s="1"/>
  <c r="I19" i="8"/>
  <c r="J19" i="8" s="1"/>
  <c r="D19" i="8"/>
  <c r="H14" i="8"/>
  <c r="N14" i="8" s="1"/>
  <c r="G9" i="8"/>
  <c r="L9" i="8" s="1"/>
  <c r="M9" i="8" s="1"/>
  <c r="K19" i="10" l="1"/>
  <c r="K19" i="8"/>
  <c r="L14" i="9"/>
  <c r="E29" i="9"/>
  <c r="J19" i="10"/>
  <c r="L14" i="10"/>
  <c r="M29" i="10" s="1"/>
  <c r="L29" i="9"/>
  <c r="M29" i="9"/>
  <c r="K19" i="9"/>
  <c r="M14" i="8"/>
  <c r="E29" i="8"/>
  <c r="E19" i="8"/>
  <c r="I19" i="5" l="1"/>
  <c r="J19" i="5" s="1"/>
  <c r="D19" i="5"/>
  <c r="K19" i="5" s="1"/>
  <c r="E19" i="5" l="1"/>
  <c r="G14" i="5" l="1"/>
  <c r="L14" i="5" s="1"/>
  <c r="M29" i="5" s="1"/>
  <c r="G9" i="5"/>
  <c r="L9" i="5" s="1"/>
  <c r="M9" i="5" s="1"/>
  <c r="M14" i="5" l="1"/>
  <c r="D19" i="1"/>
  <c r="G14" i="1"/>
  <c r="J29" i="1" l="1"/>
  <c r="D29" i="1"/>
  <c r="I19" i="1"/>
  <c r="J19" i="1" s="1"/>
  <c r="E29" i="1" l="1"/>
  <c r="K29" i="1"/>
  <c r="K19" i="1"/>
  <c r="L29" i="1"/>
  <c r="G9" i="1"/>
  <c r="L9" i="1" s="1"/>
  <c r="M9" i="1" s="1"/>
  <c r="L14" i="1" l="1"/>
  <c r="M29" i="1" s="1"/>
  <c r="M14" i="1"/>
  <c r="E19" i="1"/>
</calcChain>
</file>

<file path=xl/sharedStrings.xml><?xml version="1.0" encoding="utf-8"?>
<sst xmlns="http://schemas.openxmlformats.org/spreadsheetml/2006/main" count="540" uniqueCount="118">
  <si>
    <t>No of Racks/ Systems</t>
  </si>
  <si>
    <t>Annual Sales Production (Tonnes)</t>
  </si>
  <si>
    <t>Selling Price per Kg ($)</t>
  </si>
  <si>
    <t>Annual Sales Production ($)</t>
  </si>
  <si>
    <t>No of Farm Workers</t>
  </si>
  <si>
    <t>No of Manhours/ Farm Worker/ Month</t>
  </si>
  <si>
    <t>Total Manhours Required/ Year</t>
  </si>
  <si>
    <t xml:space="preserve">CURRENT ANNUAL MANPOWER COST
</t>
  </si>
  <si>
    <t xml:space="preserve">TARGET ANNUAL MANPOWER COST
</t>
  </si>
  <si>
    <t xml:space="preserve">CURRENT ANNUAL WATER REQUIREMENT
</t>
  </si>
  <si>
    <t xml:space="preserve">TARGET ANNUAL WATER REQUIREMENT
</t>
  </si>
  <si>
    <t>No of Tiers per Rack/ System</t>
  </si>
  <si>
    <t xml:space="preserve">TARGET ANNUAL SALES PRODUCTION (NURSERY)
</t>
  </si>
  <si>
    <t xml:space="preserve">TARGET ANNUAL SALES PRODUCTION (GROW-OUT)
</t>
  </si>
  <si>
    <t>Germination Rate of Seeds (%)</t>
  </si>
  <si>
    <t>No of Seeds Planted per Tier</t>
  </si>
  <si>
    <t>Survival Rate of Vegetables (%)</t>
  </si>
  <si>
    <t>Total No of Seeds Planted per Batch</t>
  </si>
  <si>
    <t>Total No of Viable Seedlings Planted per Cycle</t>
  </si>
  <si>
    <t>No of Viable Seedlings Produced per Cycle</t>
  </si>
  <si>
    <t>No of Viable Seedlings Produced per Year</t>
  </si>
  <si>
    <t>Cost per Manhour ($)</t>
  </si>
  <si>
    <r>
      <t xml:space="preserve">No of Cycles per Year
</t>
    </r>
    <r>
      <rPr>
        <i/>
        <sz val="11"/>
        <color theme="1"/>
        <rFont val="Arial"/>
        <family val="2"/>
      </rPr>
      <t>Must use the same cycle as grow-out vegetables</t>
    </r>
  </si>
  <si>
    <t>Size of Viable Seedling before Transplanting (Cm)</t>
  </si>
  <si>
    <t>Total Manpower Cost/ Year ($)</t>
  </si>
  <si>
    <t>Total Water Cost/ Year ($)</t>
  </si>
  <si>
    <t>Annual Manpower Savings (Manhours)</t>
  </si>
  <si>
    <t xml:space="preserve">CURRENT ANNUAL ENERGY REQUIREMENT
</t>
  </si>
  <si>
    <t xml:space="preserve">TARGET ANNUAL ENERGY REQUIREMENT
</t>
  </si>
  <si>
    <t>Energy for Growing Lights/ Month (kWh)</t>
  </si>
  <si>
    <t>Cost per kWh of Energy ($)</t>
  </si>
  <si>
    <t>Total Energy Required/ Year (kWh)</t>
  </si>
  <si>
    <t>Total Energy Cost/ Year ($)</t>
  </si>
  <si>
    <t>Energy for Indoor Environment/ Month (kWh) Eg. Aircon</t>
  </si>
  <si>
    <t>Annual Energy Savings (kWh)</t>
  </si>
  <si>
    <t>Energy for Growing Lights/ Month (kWh)
Eg. LED Lights</t>
  </si>
  <si>
    <t>No of Nursery Tanks</t>
  </si>
  <si>
    <t>No of Larvae Stocked per Nursery Tank</t>
  </si>
  <si>
    <t>Survival Rate of Larvae (%)</t>
  </si>
  <si>
    <t>Size of Fingerling before Transferring (Grams)</t>
  </si>
  <si>
    <r>
      <t>Water for Cleaning/ Month (M</t>
    </r>
    <r>
      <rPr>
        <b/>
        <vertAlign val="superscript"/>
        <sz val="11"/>
        <color theme="1"/>
        <rFont val="Arial"/>
        <family val="2"/>
      </rPr>
      <t>3</t>
    </r>
    <r>
      <rPr>
        <b/>
        <sz val="11"/>
        <color theme="1"/>
        <rFont val="Arial"/>
        <family val="2"/>
      </rPr>
      <t>)</t>
    </r>
  </si>
  <si>
    <r>
      <t>Cost per M</t>
    </r>
    <r>
      <rPr>
        <b/>
        <vertAlign val="superscript"/>
        <sz val="11"/>
        <color theme="1"/>
        <rFont val="Arial"/>
        <family val="2"/>
      </rPr>
      <t>3</t>
    </r>
    <r>
      <rPr>
        <b/>
        <sz val="11"/>
        <color theme="1"/>
        <rFont val="Arial"/>
        <family val="2"/>
      </rPr>
      <t xml:space="preserve"> of Water ($)</t>
    </r>
  </si>
  <si>
    <r>
      <t>Total Water Required/ Year (M</t>
    </r>
    <r>
      <rPr>
        <b/>
        <vertAlign val="superscript"/>
        <sz val="11"/>
        <color theme="1"/>
        <rFont val="Arial"/>
        <family val="2"/>
      </rPr>
      <t>3</t>
    </r>
    <r>
      <rPr>
        <b/>
        <sz val="11"/>
        <color theme="1"/>
        <rFont val="Arial"/>
        <family val="2"/>
      </rPr>
      <t>)</t>
    </r>
  </si>
  <si>
    <r>
      <t>Annual Water Savings (M</t>
    </r>
    <r>
      <rPr>
        <b/>
        <vertAlign val="superscript"/>
        <sz val="11"/>
        <color theme="1"/>
        <rFont val="Arial"/>
        <family val="2"/>
      </rPr>
      <t>3</t>
    </r>
    <r>
      <rPr>
        <b/>
        <sz val="11"/>
        <color theme="1"/>
        <rFont val="Arial"/>
        <family val="2"/>
      </rPr>
      <t>)</t>
    </r>
  </si>
  <si>
    <r>
      <t>Water Volume per Nursery Tank (M</t>
    </r>
    <r>
      <rPr>
        <b/>
        <vertAlign val="superscript"/>
        <sz val="11"/>
        <color theme="1"/>
        <rFont val="Arial"/>
        <family val="2"/>
      </rPr>
      <t>3</t>
    </r>
    <r>
      <rPr>
        <b/>
        <sz val="11"/>
        <color theme="1"/>
        <rFont val="Arial"/>
        <family val="2"/>
      </rPr>
      <t>)</t>
    </r>
  </si>
  <si>
    <t>Total No of Larvae Stocked per Cycle</t>
  </si>
  <si>
    <t>No of Fingerlings Produced per Cycle</t>
  </si>
  <si>
    <t>No of Fingerlings Produced per Year</t>
  </si>
  <si>
    <t>No of Fingerlings Stocked per Grow-Out Tank</t>
  </si>
  <si>
    <t>Size of Larvae during Stocking (Grams)</t>
  </si>
  <si>
    <t>Weight per Vegetable at Harvest (Grams)</t>
  </si>
  <si>
    <t>No of Viable Seedlings Planted per Tier</t>
  </si>
  <si>
    <r>
      <t>Water for Fertilising &amp; Irrigation/ Month (M</t>
    </r>
    <r>
      <rPr>
        <b/>
        <vertAlign val="superscript"/>
        <sz val="11"/>
        <color theme="1"/>
        <rFont val="Arial"/>
        <family val="2"/>
      </rPr>
      <t>3</t>
    </r>
    <r>
      <rPr>
        <b/>
        <sz val="11"/>
        <color theme="1"/>
        <rFont val="Arial"/>
        <family val="2"/>
      </rPr>
      <t>)</t>
    </r>
  </si>
  <si>
    <t xml:space="preserve">TARGET ANNUAL SALES PRODUCTION (GROWER HOUSE)
</t>
  </si>
  <si>
    <t xml:space="preserve">TARGET ANNUAL SALES PRODUCTION (LAYER HOUSE)
</t>
  </si>
  <si>
    <t>No of Cage Systems</t>
  </si>
  <si>
    <t>No of Tiers per Cage System</t>
  </si>
  <si>
    <t>No of Chicks Stocked per Tier</t>
  </si>
  <si>
    <t>Total No of Chicks Stocked per Batch</t>
  </si>
  <si>
    <t>Survival Rate of Chicks (%)</t>
  </si>
  <si>
    <r>
      <t xml:space="preserve">No of Cycles per Year
</t>
    </r>
    <r>
      <rPr>
        <i/>
        <sz val="11"/>
        <color theme="1"/>
        <rFont val="Arial"/>
        <family val="2"/>
      </rPr>
      <t>Must use the same cycle as layer house</t>
    </r>
  </si>
  <si>
    <t>No of Hens Produced per Year</t>
  </si>
  <si>
    <t>Size of Hen before Transferring (Grams)</t>
  </si>
  <si>
    <t>No of Hens Stocked per Tier</t>
  </si>
  <si>
    <t>Survival Rate of Hens (%)</t>
  </si>
  <si>
    <t>No of Hens Produced per Batch</t>
  </si>
  <si>
    <t>Total No of Hens Stocked per Year</t>
  </si>
  <si>
    <r>
      <t xml:space="preserve">No of Cycles per Year
</t>
    </r>
    <r>
      <rPr>
        <i/>
        <sz val="11"/>
        <color theme="1"/>
        <rFont val="Arial"/>
        <family val="2"/>
      </rPr>
      <t>No of harvests per year at full capacity</t>
    </r>
  </si>
  <si>
    <r>
      <t>Water for Feeding/ Month (M</t>
    </r>
    <r>
      <rPr>
        <b/>
        <vertAlign val="superscript"/>
        <sz val="11"/>
        <color theme="1"/>
        <rFont val="Arial"/>
        <family val="2"/>
      </rPr>
      <t>3</t>
    </r>
    <r>
      <rPr>
        <b/>
        <sz val="11"/>
        <color theme="1"/>
        <rFont val="Arial"/>
        <family val="2"/>
      </rPr>
      <t>)</t>
    </r>
  </si>
  <si>
    <t>Energy for Grower &amp; Layer Houses/ Month (kWh) Eg. Conveyor</t>
  </si>
  <si>
    <r>
      <t xml:space="preserve">No of Batches per Year
</t>
    </r>
    <r>
      <rPr>
        <i/>
        <sz val="11"/>
        <color theme="1"/>
        <rFont val="Arial"/>
        <family val="2"/>
      </rPr>
      <t>Frequency of chick stocking in a year</t>
    </r>
  </si>
  <si>
    <r>
      <t xml:space="preserve">No of Batches per Cycle
</t>
    </r>
    <r>
      <rPr>
        <i/>
        <sz val="11"/>
        <color theme="1"/>
        <rFont val="Arial"/>
        <family val="2"/>
      </rPr>
      <t>Frequency of seed planting in a cycle</t>
    </r>
  </si>
  <si>
    <t>AGRI-FOOD CLUSTER TRANSFORMATION FUND (ACT)</t>
  </si>
  <si>
    <t>Project Outcome</t>
  </si>
  <si>
    <t>CURRENT ANNUAL SALES PRODUCTION (NURSERY)</t>
  </si>
  <si>
    <t>Period
&lt;MM/YYYY to MM/YYYY&gt;</t>
  </si>
  <si>
    <t xml:space="preserve">Comparison of production/ productivity, with and without the implementation of the project. Current production level should only reflect sales production for the latest 1-year production. </t>
  </si>
  <si>
    <t>CURRENT ANNUAL SALES PRODUCTION (GROWOUT)</t>
  </si>
  <si>
    <t xml:space="preserve">For water savings, provide a comparison of process, with and without the implementation of the project. </t>
  </si>
  <si>
    <t xml:space="preserve">For energy savings, provide a comparison of process, with and without the implementation of the project. </t>
  </si>
  <si>
    <t>Size of Fingerlings stocked (in cm)</t>
  </si>
  <si>
    <t>Total Energy Efficiency (kWh/kg)</t>
  </si>
  <si>
    <t>Target Date for Sales Production Increase
&lt;MM/YYYY&gt;</t>
  </si>
  <si>
    <t>Target Date for Manpower Savings
&lt;MM/YYYY&gt;</t>
  </si>
  <si>
    <t>Target Date for Energy Savings
&lt;MM/YYYY&gt;</t>
  </si>
  <si>
    <t>Target Date for Water Savings
&lt;MM/YYYY&gt;</t>
  </si>
  <si>
    <t>&lt;Please select one or more of the outcomes below and fill in the current (if any) and target figures that could potentially be reached under the proposed project. For any outcome, please only fill in the white boxes, where applicable&gt;</t>
  </si>
  <si>
    <t xml:space="preserve">OTHERS (e.g. How does the project demonstrate productivity/ sutainability/ circularity)
</t>
  </si>
  <si>
    <t>No of Grow-Out Tanks/ Ponds</t>
  </si>
  <si>
    <r>
      <t>Water Volume per Grow-Out Tank/ Ponds (M</t>
    </r>
    <r>
      <rPr>
        <b/>
        <vertAlign val="superscript"/>
        <sz val="11"/>
        <color theme="1"/>
        <rFont val="Arial"/>
        <family val="2"/>
      </rPr>
      <t>3</t>
    </r>
    <r>
      <rPr>
        <b/>
        <sz val="11"/>
        <color theme="1"/>
        <rFont val="Arial"/>
        <family val="2"/>
      </rPr>
      <t>)</t>
    </r>
  </si>
  <si>
    <t xml:space="preserve">Comparison of process, with and without the implementation of the project. It can be attributed from (i) reduction in staff, reducing the payroll costs or (ii) redeployment of staff for other value-added process. </t>
  </si>
  <si>
    <t>Selling Price per Egg ($)</t>
  </si>
  <si>
    <t>Annual Sales Production of Eggs (Pieces)</t>
  </si>
  <si>
    <t>Annual Sales Production of Eggs ($)</t>
  </si>
  <si>
    <t>CURRENT ANNUAL SALES PRODUCTION (GROWER HOUSE)</t>
  </si>
  <si>
    <t>Remarks, if any</t>
  </si>
  <si>
    <t>Remarks, if any
(e.g. What are the processes?)</t>
  </si>
  <si>
    <t>Weight per Produce at Harvest (Grams)</t>
  </si>
  <si>
    <r>
      <t xml:space="preserve">No of Cycles per Year
</t>
    </r>
    <r>
      <rPr>
        <i/>
        <sz val="11"/>
        <color theme="1"/>
        <rFont val="Arial"/>
        <family val="2"/>
      </rPr>
      <t xml:space="preserve">Must use the same cycle as grow-out </t>
    </r>
  </si>
  <si>
    <t>Total No of Produce Stocked per Cycle</t>
  </si>
  <si>
    <t>Survival Rate of Produce (%)</t>
  </si>
  <si>
    <t>Remarks, if any
(e.g. Species? Outdoor/ Indoor? RAS?)</t>
  </si>
  <si>
    <t>Remarks, if any
(e.g. Produce type? Outdoor/ Indoor? Multi-tier system?)</t>
  </si>
  <si>
    <t>Water Exchange/ Month (M3)</t>
  </si>
  <si>
    <t>Water for Cleaning/ Month (M3)</t>
  </si>
  <si>
    <t>Energy for RAS &amp; Water Treatment/ Month (kWh)
Eg. LED Lights</t>
  </si>
  <si>
    <t>Energy for Indoor Environment/ Month (kWh) Eg. Aircon &amp; Lightings</t>
  </si>
  <si>
    <t>Remarks, if any
(e.g. What are the manpower saving processes?)</t>
  </si>
  <si>
    <t>Remarks, if any
(e.g. What are the water saving processes?)</t>
  </si>
  <si>
    <t>Remarks, if any
(e.g. What are the energy saving processes?)</t>
  </si>
  <si>
    <t xml:space="preserve">Energy for RAS &amp; Water Treatment/ Month (kWh)
</t>
  </si>
  <si>
    <t>Energy Usage for Farm Environment/ Month (kWh) Eg. Aircon, Airflow</t>
  </si>
  <si>
    <t>Energy Usage for Farm System/ Month (kWh)
Eg. LED Lights</t>
  </si>
  <si>
    <t>Energy for Packing or Post-Harvest Activities/ Month (kWh) Eg. Labelling, Pasteurisation</t>
  </si>
  <si>
    <r>
      <t>Water Usage for Farm System/ Month (M</t>
    </r>
    <r>
      <rPr>
        <b/>
        <vertAlign val="superscript"/>
        <sz val="11"/>
        <color theme="1"/>
        <rFont val="Arial"/>
        <family val="2"/>
      </rPr>
      <t>3</t>
    </r>
    <r>
      <rPr>
        <b/>
        <sz val="11"/>
        <color theme="1"/>
        <rFont val="Arial"/>
        <family val="2"/>
      </rPr>
      <t>)</t>
    </r>
  </si>
  <si>
    <t>Water Usage for Farm System/ Month (M3)</t>
  </si>
  <si>
    <t>CURRENT ANNUAL SALES PRODUCTION (LAYER HOUSE)</t>
  </si>
  <si>
    <t>Percentage of Good Eggs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</si>
</sst>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yyyy"/>
  </numFmts>
  <fonts count="10" x14ac:knownFonts="1">
    <font>
      <sz val="11"/>
      <color theme="1"/>
      <name val="Calibri"/>
      <family val="2"/>
      <scheme val="minor"/>
    </font>
    <font>
      <sz val="11"/>
      <color theme="1"/>
      <name val="Arial"/>
      <family val="2"/>
    </font>
    <font>
      <b/>
      <sz val="11"/>
      <color theme="1"/>
      <name val="Arial"/>
      <family val="2"/>
    </font>
    <font>
      <b/>
      <sz val="14"/>
      <color theme="1"/>
      <name val="Arial"/>
      <family val="2"/>
    </font>
    <font>
      <sz val="14"/>
      <color theme="1"/>
      <name val="Arial"/>
      <family val="2"/>
    </font>
    <font>
      <i/>
      <sz val="11"/>
      <color theme="1"/>
      <name val="Arial"/>
      <family val="2"/>
    </font>
    <font>
      <b/>
      <vertAlign val="superscript"/>
      <sz val="11"/>
      <color theme="1"/>
      <name val="Arial"/>
      <family val="2"/>
    </font>
    <font>
      <b/>
      <sz val="16"/>
      <color theme="1"/>
      <name val="Arial"/>
      <family val="2"/>
    </font>
    <font>
      <sz val="16"/>
      <color theme="1"/>
      <name val="Arial"/>
      <family val="2"/>
    </font>
    <font>
      <b/>
      <sz val="10"/>
      <color theme="1"/>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CC99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2">
    <xf numFmtId="0" fontId="0" fillId="0" borderId="0" xfId="0"/>
    <xf numFmtId="0" fontId="2" fillId="2" borderId="1" xfId="0" applyFont="1" applyFill="1" applyBorder="1" applyAlignment="1" applyProtection="1">
      <alignment vertical="top" wrapText="1"/>
    </xf>
    <xf numFmtId="9" fontId="2" fillId="2" borderId="1" xfId="0" applyNumberFormat="1" applyFont="1" applyFill="1" applyBorder="1" applyAlignment="1" applyProtection="1">
      <alignment vertical="top" wrapText="1"/>
    </xf>
    <xf numFmtId="1" fontId="2" fillId="2" borderId="1" xfId="0" applyNumberFormat="1" applyFont="1" applyFill="1" applyBorder="1" applyAlignment="1" applyProtection="1">
      <alignment vertical="top" wrapText="1"/>
    </xf>
    <xf numFmtId="2" fontId="2" fillId="2" borderId="1" xfId="0" applyNumberFormat="1" applyFont="1" applyFill="1" applyBorder="1" applyAlignment="1" applyProtection="1">
      <alignment vertical="top" wrapText="1"/>
    </xf>
    <xf numFmtId="164" fontId="2" fillId="2" borderId="1" xfId="0" applyNumberFormat="1" applyFont="1" applyFill="1" applyBorder="1" applyAlignment="1" applyProtection="1">
      <alignment vertical="top" wrapText="1"/>
    </xf>
    <xf numFmtId="4" fontId="2" fillId="2" borderId="1" xfId="0" applyNumberFormat="1" applyFont="1" applyFill="1" applyBorder="1" applyAlignment="1" applyProtection="1">
      <alignment vertical="top" wrapText="1"/>
    </xf>
    <xf numFmtId="3" fontId="4" fillId="0" borderId="1" xfId="0" applyNumberFormat="1" applyFont="1" applyBorder="1" applyAlignment="1" applyProtection="1">
      <alignment vertical="top" wrapText="1"/>
      <protection locked="0"/>
    </xf>
    <xf numFmtId="9" fontId="4" fillId="0" borderId="1" xfId="0" applyNumberFormat="1" applyFont="1" applyBorder="1" applyAlignment="1" applyProtection="1">
      <alignment vertical="top" wrapText="1"/>
      <protection locked="0"/>
    </xf>
    <xf numFmtId="4" fontId="4" fillId="2" borderId="1" xfId="0" applyNumberFormat="1" applyFont="1" applyFill="1" applyBorder="1" applyAlignment="1" applyProtection="1">
      <alignment vertical="top" wrapText="1"/>
    </xf>
    <xf numFmtId="164" fontId="4" fillId="2" borderId="1" xfId="0" applyNumberFormat="1" applyFont="1" applyFill="1" applyBorder="1" applyAlignment="1" applyProtection="1">
      <alignment vertical="top" wrapText="1"/>
    </xf>
    <xf numFmtId="3" fontId="4" fillId="4" borderId="1" xfId="0" applyNumberFormat="1" applyFont="1" applyFill="1" applyBorder="1" applyAlignment="1" applyProtection="1">
      <alignment vertical="top" wrapText="1"/>
    </xf>
    <xf numFmtId="3" fontId="4" fillId="0" borderId="1" xfId="0" applyNumberFormat="1" applyFont="1" applyBorder="1" applyAlignment="1" applyProtection="1">
      <alignment horizontal="right" vertical="top" wrapText="1"/>
      <protection locked="0"/>
    </xf>
    <xf numFmtId="3" fontId="4" fillId="2" borderId="1" xfId="0" applyNumberFormat="1" applyFont="1" applyFill="1" applyBorder="1" applyAlignment="1" applyProtection="1">
      <alignment vertical="top" wrapText="1"/>
    </xf>
    <xf numFmtId="0" fontId="2" fillId="3" borderId="1" xfId="0" applyFont="1" applyFill="1" applyBorder="1" applyAlignment="1" applyProtection="1">
      <alignment vertical="top" wrapText="1"/>
    </xf>
    <xf numFmtId="0" fontId="2" fillId="4" borderId="1" xfId="0" applyFont="1" applyFill="1" applyBorder="1" applyAlignment="1" applyProtection="1">
      <alignment vertical="top" wrapText="1"/>
    </xf>
    <xf numFmtId="3" fontId="4" fillId="3" borderId="1" xfId="0" applyNumberFormat="1" applyFont="1" applyFill="1" applyBorder="1" applyAlignment="1" applyProtection="1">
      <alignment horizontal="right" vertical="top" wrapText="1"/>
    </xf>
    <xf numFmtId="164" fontId="4" fillId="3" borderId="1" xfId="0" applyNumberFormat="1" applyFont="1" applyFill="1" applyBorder="1" applyAlignment="1" applyProtection="1">
      <alignment horizontal="right" vertical="top" wrapText="1"/>
    </xf>
    <xf numFmtId="164" fontId="4" fillId="4" borderId="1" xfId="0" applyNumberFormat="1" applyFont="1" applyFill="1" applyBorder="1" applyAlignment="1" applyProtection="1">
      <alignment horizontal="right" vertical="top" wrapText="1"/>
    </xf>
    <xf numFmtId="3" fontId="4" fillId="4" borderId="1" xfId="0" applyNumberFormat="1" applyFont="1" applyFill="1" applyBorder="1" applyAlignment="1" applyProtection="1">
      <alignment horizontal="right" vertical="top" wrapText="1"/>
    </xf>
    <xf numFmtId="0" fontId="4" fillId="0" borderId="0" xfId="0" applyFont="1" applyAlignment="1" applyProtection="1">
      <alignment vertical="top" wrapText="1"/>
    </xf>
    <xf numFmtId="0" fontId="1" fillId="0" borderId="0" xfId="0" applyFont="1" applyAlignment="1" applyProtection="1">
      <alignment vertical="top" wrapText="1"/>
    </xf>
    <xf numFmtId="0" fontId="2" fillId="0" borderId="0" xfId="0" applyFont="1" applyAlignment="1" applyProtection="1">
      <alignment vertical="top" wrapText="1"/>
    </xf>
    <xf numFmtId="9" fontId="1" fillId="0" borderId="0" xfId="0" applyNumberFormat="1" applyFont="1" applyAlignment="1" applyProtection="1">
      <alignment vertical="top" wrapText="1"/>
    </xf>
    <xf numFmtId="2" fontId="1" fillId="0" borderId="0" xfId="0" applyNumberFormat="1" applyFont="1" applyAlignment="1" applyProtection="1">
      <alignment vertical="top" wrapText="1"/>
    </xf>
    <xf numFmtId="4" fontId="1" fillId="0" borderId="0" xfId="0" applyNumberFormat="1" applyFont="1" applyAlignment="1" applyProtection="1">
      <alignment vertical="top" wrapText="1"/>
    </xf>
    <xf numFmtId="164" fontId="1" fillId="0" borderId="0" xfId="0" applyNumberFormat="1" applyFont="1" applyAlignment="1" applyProtection="1">
      <alignment vertical="top" wrapText="1"/>
    </xf>
    <xf numFmtId="1" fontId="1" fillId="0" borderId="0" xfId="0" applyNumberFormat="1" applyFont="1" applyAlignment="1" applyProtection="1">
      <alignment vertical="top" wrapText="1"/>
    </xf>
    <xf numFmtId="164" fontId="4" fillId="0" borderId="1" xfId="0" applyNumberFormat="1" applyFont="1" applyBorder="1" applyAlignment="1" applyProtection="1">
      <alignment vertical="top" wrapText="1"/>
      <protection locked="0"/>
    </xf>
    <xf numFmtId="4" fontId="2" fillId="6" borderId="1" xfId="0" applyNumberFormat="1" applyFont="1" applyFill="1" applyBorder="1" applyAlignment="1" applyProtection="1">
      <alignment vertical="top" wrapText="1"/>
    </xf>
    <xf numFmtId="164" fontId="2" fillId="6" borderId="1" xfId="0" applyNumberFormat="1" applyFont="1" applyFill="1" applyBorder="1" applyAlignment="1" applyProtection="1">
      <alignment vertical="top" wrapText="1"/>
    </xf>
    <xf numFmtId="0" fontId="4" fillId="0" borderId="1" xfId="0" applyFont="1" applyBorder="1" applyAlignment="1" applyProtection="1">
      <alignment vertical="top" wrapText="1"/>
    </xf>
    <xf numFmtId="0" fontId="2" fillId="7" borderId="1" xfId="0" applyFont="1" applyFill="1" applyBorder="1" applyAlignment="1" applyProtection="1">
      <alignment vertical="top" wrapText="1"/>
    </xf>
    <xf numFmtId="3" fontId="4" fillId="7" borderId="1" xfId="0" applyNumberFormat="1" applyFont="1" applyFill="1" applyBorder="1" applyAlignment="1" applyProtection="1">
      <alignment horizontal="right" vertical="top" wrapText="1"/>
    </xf>
    <xf numFmtId="164" fontId="4" fillId="7" borderId="1" xfId="0" applyNumberFormat="1" applyFont="1" applyFill="1" applyBorder="1" applyAlignment="1" applyProtection="1">
      <alignment horizontal="right" vertical="top" wrapText="1"/>
    </xf>
    <xf numFmtId="0" fontId="2" fillId="8" borderId="1" xfId="0" applyFont="1" applyFill="1" applyBorder="1" applyAlignment="1" applyProtection="1">
      <alignment vertical="top" wrapText="1"/>
    </xf>
    <xf numFmtId="3" fontId="4" fillId="8" borderId="1" xfId="0" applyNumberFormat="1" applyFont="1" applyFill="1" applyBorder="1" applyAlignment="1" applyProtection="1">
      <alignment vertical="top" wrapText="1"/>
    </xf>
    <xf numFmtId="164" fontId="4" fillId="8" borderId="1" xfId="0" applyNumberFormat="1" applyFont="1" applyFill="1" applyBorder="1" applyAlignment="1" applyProtection="1">
      <alignment horizontal="right" vertical="top" wrapText="1"/>
    </xf>
    <xf numFmtId="3" fontId="4" fillId="8" borderId="1" xfId="0" applyNumberFormat="1" applyFont="1" applyFill="1" applyBorder="1" applyAlignment="1" applyProtection="1">
      <alignment horizontal="right" vertical="top" wrapText="1"/>
    </xf>
    <xf numFmtId="164" fontId="2" fillId="7" borderId="1" xfId="0" applyNumberFormat="1" applyFont="1" applyFill="1" applyBorder="1" applyAlignment="1" applyProtection="1">
      <alignment vertical="top" wrapText="1"/>
    </xf>
    <xf numFmtId="164" fontId="2" fillId="4" borderId="1" xfId="0" applyNumberFormat="1" applyFont="1" applyFill="1" applyBorder="1" applyAlignment="1" applyProtection="1">
      <alignment vertical="top" wrapText="1"/>
    </xf>
    <xf numFmtId="164" fontId="2" fillId="3" borderId="1" xfId="0" applyNumberFormat="1" applyFont="1" applyFill="1" applyBorder="1" applyAlignment="1" applyProtection="1">
      <alignment vertical="top" wrapText="1"/>
    </xf>
    <xf numFmtId="164" fontId="2" fillId="8" borderId="1" xfId="0" applyNumberFormat="1" applyFont="1" applyFill="1" applyBorder="1" applyAlignment="1" applyProtection="1">
      <alignment vertical="top" wrapText="1"/>
    </xf>
    <xf numFmtId="165" fontId="4" fillId="0" borderId="1" xfId="0" applyNumberFormat="1" applyFont="1" applyBorder="1" applyAlignment="1" applyProtection="1">
      <alignment vertical="top" wrapText="1"/>
      <protection locked="0"/>
    </xf>
    <xf numFmtId="0" fontId="1" fillId="0" borderId="0" xfId="0" applyFont="1" applyAlignment="1">
      <alignment vertical="top" wrapText="1"/>
    </xf>
    <xf numFmtId="9" fontId="1" fillId="0" borderId="0" xfId="0" applyNumberFormat="1" applyFont="1" applyAlignment="1">
      <alignment vertical="top" wrapText="1"/>
    </xf>
    <xf numFmtId="2" fontId="1" fillId="0" borderId="0" xfId="0" applyNumberFormat="1" applyFont="1" applyAlignment="1">
      <alignment vertical="top" wrapText="1"/>
    </xf>
    <xf numFmtId="4" fontId="1" fillId="0" borderId="0" xfId="0" applyNumberFormat="1" applyFont="1" applyAlignment="1">
      <alignment vertical="top" wrapText="1"/>
    </xf>
    <xf numFmtId="164" fontId="1" fillId="0" borderId="0" xfId="0" applyNumberFormat="1" applyFont="1" applyAlignment="1">
      <alignment vertical="top" wrapText="1"/>
    </xf>
    <xf numFmtId="1" fontId="1" fillId="0" borderId="0" xfId="0" applyNumberFormat="1" applyFont="1" applyAlignment="1">
      <alignment vertical="top" wrapText="1"/>
    </xf>
    <xf numFmtId="0" fontId="4" fillId="0" borderId="0" xfId="0" applyFont="1" applyAlignment="1">
      <alignment vertical="top" wrapText="1"/>
    </xf>
    <xf numFmtId="4" fontId="2" fillId="6" borderId="1" xfId="0" applyNumberFormat="1" applyFont="1" applyFill="1" applyBorder="1" applyAlignment="1">
      <alignment vertical="top" wrapText="1"/>
    </xf>
    <xf numFmtId="164" fontId="2" fillId="6" borderId="1" xfId="0" applyNumberFormat="1" applyFont="1" applyFill="1" applyBorder="1" applyAlignment="1">
      <alignment vertical="top" wrapText="1"/>
    </xf>
    <xf numFmtId="0" fontId="2" fillId="2" borderId="1" xfId="0" applyFont="1" applyFill="1" applyBorder="1" applyAlignment="1">
      <alignment vertical="top" wrapText="1"/>
    </xf>
    <xf numFmtId="9" fontId="2" fillId="2" borderId="1" xfId="0" applyNumberFormat="1" applyFont="1" applyFill="1" applyBorder="1" applyAlignment="1">
      <alignment vertical="top" wrapText="1"/>
    </xf>
    <xf numFmtId="1" fontId="2" fillId="2" borderId="1" xfId="0" applyNumberFormat="1" applyFont="1" applyFill="1" applyBorder="1" applyAlignment="1">
      <alignment vertical="top" wrapText="1"/>
    </xf>
    <xf numFmtId="2" fontId="2" fillId="2" borderId="1" xfId="0" applyNumberFormat="1" applyFont="1" applyFill="1" applyBorder="1" applyAlignment="1">
      <alignment vertical="top" wrapText="1"/>
    </xf>
    <xf numFmtId="164" fontId="2" fillId="2" borderId="1" xfId="0" applyNumberFormat="1" applyFont="1" applyFill="1" applyBorder="1" applyAlignment="1">
      <alignment vertical="top" wrapText="1"/>
    </xf>
    <xf numFmtId="0" fontId="4" fillId="0" borderId="1" xfId="0" applyFont="1" applyBorder="1" applyAlignment="1">
      <alignment vertical="top" wrapText="1"/>
    </xf>
    <xf numFmtId="3" fontId="4" fillId="2" borderId="1" xfId="0" applyNumberFormat="1" applyFont="1" applyFill="1" applyBorder="1" applyAlignment="1">
      <alignment vertical="top" wrapText="1"/>
    </xf>
    <xf numFmtId="49" fontId="4" fillId="0" borderId="1" xfId="0" applyNumberFormat="1" applyFont="1" applyBorder="1" applyAlignment="1" applyProtection="1">
      <alignment vertical="top" wrapText="1"/>
      <protection locked="0"/>
    </xf>
    <xf numFmtId="4" fontId="2" fillId="2" borderId="1" xfId="0" applyNumberFormat="1" applyFont="1" applyFill="1" applyBorder="1" applyAlignment="1">
      <alignment vertical="top" wrapText="1"/>
    </xf>
    <xf numFmtId="0" fontId="2" fillId="0" borderId="0" xfId="0" applyFont="1" applyAlignment="1">
      <alignment vertical="top" wrapText="1"/>
    </xf>
    <xf numFmtId="4" fontId="4" fillId="2" borderId="1" xfId="0" applyNumberFormat="1" applyFont="1" applyFill="1" applyBorder="1" applyAlignment="1">
      <alignment vertical="top" wrapText="1"/>
    </xf>
    <xf numFmtId="164" fontId="4" fillId="2" borderId="1" xfId="0" applyNumberFormat="1" applyFont="1" applyFill="1" applyBorder="1" applyAlignment="1">
      <alignment vertical="top" wrapText="1"/>
    </xf>
    <xf numFmtId="0" fontId="2" fillId="7" borderId="1" xfId="0" applyFont="1" applyFill="1" applyBorder="1" applyAlignment="1">
      <alignment vertical="top" wrapText="1"/>
    </xf>
    <xf numFmtId="164" fontId="2" fillId="7" borderId="1" xfId="0" applyNumberFormat="1" applyFont="1" applyFill="1" applyBorder="1" applyAlignment="1">
      <alignment vertical="top" wrapText="1"/>
    </xf>
    <xf numFmtId="0" fontId="2" fillId="4" borderId="1" xfId="0" applyFont="1" applyFill="1" applyBorder="1" applyAlignment="1">
      <alignment vertical="top" wrapText="1"/>
    </xf>
    <xf numFmtId="164" fontId="2" fillId="4" borderId="1" xfId="0" applyNumberFormat="1" applyFont="1" applyFill="1" applyBorder="1" applyAlignment="1">
      <alignment vertical="top" wrapText="1"/>
    </xf>
    <xf numFmtId="3" fontId="4" fillId="7" borderId="1" xfId="0" applyNumberFormat="1" applyFont="1" applyFill="1" applyBorder="1" applyAlignment="1">
      <alignment horizontal="right" vertical="top" wrapText="1"/>
    </xf>
    <xf numFmtId="164" fontId="4" fillId="7" borderId="1" xfId="0" applyNumberFormat="1" applyFont="1" applyFill="1" applyBorder="1" applyAlignment="1">
      <alignment horizontal="right" vertical="top" wrapText="1"/>
    </xf>
    <xf numFmtId="3" fontId="4" fillId="4" borderId="1" xfId="0" applyNumberFormat="1" applyFont="1" applyFill="1" applyBorder="1" applyAlignment="1">
      <alignment vertical="top" wrapText="1"/>
    </xf>
    <xf numFmtId="164" fontId="4" fillId="4" borderId="1" xfId="0" applyNumberFormat="1" applyFont="1" applyFill="1" applyBorder="1" applyAlignment="1">
      <alignment horizontal="right" vertical="top" wrapText="1"/>
    </xf>
    <xf numFmtId="3" fontId="4" fillId="4" borderId="1" xfId="0" applyNumberFormat="1" applyFont="1" applyFill="1" applyBorder="1" applyAlignment="1">
      <alignment horizontal="right" vertical="top" wrapText="1"/>
    </xf>
    <xf numFmtId="49" fontId="4" fillId="0" borderId="1" xfId="0" applyNumberFormat="1" applyFont="1" applyBorder="1" applyAlignment="1">
      <alignment vertical="top" wrapText="1"/>
    </xf>
    <xf numFmtId="0" fontId="2" fillId="3" borderId="1" xfId="0" applyFont="1" applyFill="1" applyBorder="1" applyAlignment="1">
      <alignment vertical="top" wrapText="1"/>
    </xf>
    <xf numFmtId="164" fontId="2" fillId="3" borderId="1" xfId="0" applyNumberFormat="1" applyFont="1" applyFill="1" applyBorder="1" applyAlignment="1">
      <alignment vertical="top" wrapText="1"/>
    </xf>
    <xf numFmtId="0" fontId="2" fillId="8" borderId="1" xfId="0" applyFont="1" applyFill="1" applyBorder="1" applyAlignment="1">
      <alignment vertical="top" wrapText="1"/>
    </xf>
    <xf numFmtId="164" fontId="2" fillId="8" borderId="1" xfId="0" applyNumberFormat="1" applyFont="1" applyFill="1" applyBorder="1" applyAlignment="1">
      <alignment vertical="top" wrapText="1"/>
    </xf>
    <xf numFmtId="3" fontId="4" fillId="3" borderId="1" xfId="0" applyNumberFormat="1" applyFont="1" applyFill="1" applyBorder="1" applyAlignment="1">
      <alignment horizontal="right" vertical="top" wrapText="1"/>
    </xf>
    <xf numFmtId="164" fontId="4" fillId="3" borderId="1" xfId="0" applyNumberFormat="1" applyFont="1" applyFill="1" applyBorder="1" applyAlignment="1">
      <alignment horizontal="right" vertical="top" wrapText="1"/>
    </xf>
    <xf numFmtId="3" fontId="4" fillId="8" borderId="1" xfId="0" applyNumberFormat="1" applyFont="1" applyFill="1" applyBorder="1" applyAlignment="1">
      <alignment vertical="top" wrapText="1"/>
    </xf>
    <xf numFmtId="164" fontId="4" fillId="8" borderId="1" xfId="0" applyNumberFormat="1" applyFont="1" applyFill="1" applyBorder="1" applyAlignment="1">
      <alignment horizontal="right" vertical="top" wrapText="1"/>
    </xf>
    <xf numFmtId="3" fontId="4" fillId="8" borderId="1" xfId="0" applyNumberFormat="1" applyFont="1" applyFill="1" applyBorder="1" applyAlignment="1">
      <alignment horizontal="right" vertical="top" wrapText="1"/>
    </xf>
    <xf numFmtId="49" fontId="1" fillId="0" borderId="1" xfId="0" applyNumberFormat="1" applyFont="1" applyBorder="1" applyAlignment="1">
      <alignment vertical="top" wrapText="1"/>
    </xf>
    <xf numFmtId="49" fontId="4" fillId="0" borderId="1" xfId="0" applyNumberFormat="1" applyFont="1" applyBorder="1" applyAlignment="1" applyProtection="1">
      <alignment vertical="top" wrapText="1"/>
    </xf>
    <xf numFmtId="0" fontId="4" fillId="5" borderId="8" xfId="0" applyFont="1" applyFill="1" applyBorder="1" applyAlignment="1" applyProtection="1">
      <alignment horizontal="center" vertical="top" wrapText="1"/>
    </xf>
    <xf numFmtId="0" fontId="4" fillId="5" borderId="9" xfId="0" applyFont="1" applyFill="1" applyBorder="1" applyAlignment="1" applyProtection="1">
      <alignment horizontal="center" vertical="top" wrapText="1"/>
    </xf>
    <xf numFmtId="0" fontId="3" fillId="9" borderId="1" xfId="0" applyFont="1" applyFill="1" applyBorder="1" applyAlignment="1" applyProtection="1">
      <alignment horizontal="center" vertical="top" wrapText="1"/>
    </xf>
    <xf numFmtId="0" fontId="1" fillId="0" borderId="8"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10" xfId="0" applyFont="1" applyBorder="1" applyAlignment="1" applyProtection="1">
      <alignment horizontal="center" vertical="top" wrapText="1"/>
    </xf>
    <xf numFmtId="0" fontId="7" fillId="5" borderId="1" xfId="0" applyFont="1" applyFill="1" applyBorder="1" applyAlignment="1">
      <alignment horizontal="center" vertical="center"/>
    </xf>
    <xf numFmtId="0" fontId="7" fillId="5" borderId="2" xfId="0" applyFont="1" applyFill="1" applyBorder="1" applyAlignment="1">
      <alignment horizontal="center"/>
    </xf>
    <xf numFmtId="0" fontId="7" fillId="5" borderId="3" xfId="0" applyFont="1" applyFill="1" applyBorder="1" applyAlignment="1">
      <alignment horizontal="center"/>
    </xf>
    <xf numFmtId="0" fontId="7" fillId="5" borderId="4" xfId="0" applyFont="1" applyFill="1" applyBorder="1" applyAlignment="1">
      <alignment horizontal="center"/>
    </xf>
    <xf numFmtId="0" fontId="8" fillId="5" borderId="5" xfId="0" applyFont="1" applyFill="1" applyBorder="1" applyAlignment="1">
      <alignment horizontal="center" wrapText="1"/>
    </xf>
    <xf numFmtId="0" fontId="8" fillId="5" borderId="6" xfId="0" applyFont="1" applyFill="1" applyBorder="1" applyAlignment="1">
      <alignment horizontal="center" wrapText="1"/>
    </xf>
    <xf numFmtId="0" fontId="8" fillId="5" borderId="7" xfId="0" applyFont="1" applyFill="1" applyBorder="1" applyAlignment="1">
      <alignment horizontal="center" wrapText="1"/>
    </xf>
    <xf numFmtId="0" fontId="3" fillId="6" borderId="1" xfId="0" applyFont="1" applyFill="1" applyBorder="1" applyAlignment="1" applyProtection="1">
      <alignment horizontal="center" vertical="top" wrapText="1"/>
    </xf>
    <xf numFmtId="0" fontId="3" fillId="2" borderId="1" xfId="0" applyFont="1" applyFill="1" applyBorder="1" applyAlignment="1" applyProtection="1">
      <alignment horizontal="center" vertical="top" wrapText="1"/>
    </xf>
    <xf numFmtId="0" fontId="4" fillId="5" borderId="1" xfId="0" applyFont="1" applyFill="1" applyBorder="1" applyAlignment="1" applyProtection="1">
      <alignment horizontal="center" vertical="top" wrapText="1"/>
    </xf>
    <xf numFmtId="164" fontId="2" fillId="2" borderId="1" xfId="0" applyNumberFormat="1" applyFont="1" applyFill="1" applyBorder="1" applyAlignment="1" applyProtection="1">
      <alignment horizontal="center" vertical="top" wrapText="1"/>
    </xf>
    <xf numFmtId="0" fontId="3" fillId="7" borderId="1" xfId="0" applyFont="1" applyFill="1" applyBorder="1" applyAlignment="1" applyProtection="1">
      <alignment horizontal="center" vertical="top" wrapText="1"/>
    </xf>
    <xf numFmtId="0" fontId="3" fillId="4" borderId="1" xfId="0" applyFont="1" applyFill="1" applyBorder="1" applyAlignment="1" applyProtection="1">
      <alignment horizontal="center" vertical="top" wrapText="1"/>
    </xf>
    <xf numFmtId="0" fontId="3" fillId="3" borderId="8" xfId="0" applyFont="1" applyFill="1" applyBorder="1" applyAlignment="1" applyProtection="1">
      <alignment horizontal="center" vertical="top" wrapText="1"/>
    </xf>
    <xf numFmtId="0" fontId="3" fillId="3" borderId="9" xfId="0" applyFont="1" applyFill="1" applyBorder="1" applyAlignment="1" applyProtection="1">
      <alignment horizontal="center" vertical="top" wrapText="1"/>
    </xf>
    <xf numFmtId="0" fontId="3" fillId="3" borderId="10" xfId="0" applyFont="1" applyFill="1" applyBorder="1" applyAlignment="1" applyProtection="1">
      <alignment horizontal="center" vertical="top" wrapText="1"/>
    </xf>
    <xf numFmtId="164" fontId="2" fillId="4" borderId="1" xfId="0" applyNumberFormat="1" applyFont="1" applyFill="1" applyBorder="1" applyAlignment="1" applyProtection="1">
      <alignment horizontal="center" vertical="top" wrapText="1"/>
    </xf>
    <xf numFmtId="164" fontId="2" fillId="8" borderId="11" xfId="0" applyNumberFormat="1" applyFont="1" applyFill="1" applyBorder="1" applyAlignment="1" applyProtection="1">
      <alignment horizontal="center" vertical="top" wrapText="1"/>
    </xf>
    <xf numFmtId="164" fontId="2" fillId="8" borderId="12" xfId="0" applyNumberFormat="1" applyFont="1" applyFill="1" applyBorder="1" applyAlignment="1" applyProtection="1">
      <alignment horizontal="center" vertical="top" wrapText="1"/>
    </xf>
    <xf numFmtId="164" fontId="2" fillId="8" borderId="13" xfId="0" applyNumberFormat="1" applyFont="1" applyFill="1" applyBorder="1" applyAlignment="1" applyProtection="1">
      <alignment horizontal="center" vertical="top" wrapText="1"/>
    </xf>
    <xf numFmtId="0" fontId="3" fillId="8" borderId="8"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10" xfId="0" applyFont="1" applyFill="1" applyBorder="1" applyAlignment="1" applyProtection="1">
      <alignment horizontal="center" vertical="top"/>
    </xf>
    <xf numFmtId="0" fontId="4" fillId="5" borderId="10" xfId="0" applyFont="1" applyFill="1" applyBorder="1" applyAlignment="1" applyProtection="1">
      <alignment horizontal="center" vertical="top" wrapText="1"/>
    </xf>
    <xf numFmtId="0" fontId="3" fillId="3" borderId="1" xfId="0" applyFont="1" applyFill="1" applyBorder="1" applyAlignment="1" applyProtection="1">
      <alignment horizontal="center" vertical="top" wrapText="1"/>
    </xf>
    <xf numFmtId="0" fontId="3" fillId="8" borderId="1" xfId="0" applyFont="1" applyFill="1" applyBorder="1" applyAlignment="1" applyProtection="1">
      <alignment horizontal="center" vertical="top" wrapText="1"/>
    </xf>
    <xf numFmtId="164" fontId="2" fillId="8" borderId="1" xfId="0" applyNumberFormat="1" applyFont="1" applyFill="1" applyBorder="1" applyAlignment="1" applyProtection="1">
      <alignment horizontal="center" vertical="top" wrapText="1"/>
    </xf>
    <xf numFmtId="0" fontId="2" fillId="8"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3" fillId="3" borderId="1" xfId="0" applyFont="1" applyFill="1" applyBorder="1" applyAlignment="1">
      <alignment horizontal="center" vertical="top" wrapText="1"/>
    </xf>
    <xf numFmtId="0" fontId="3" fillId="8" borderId="1" xfId="0" applyFont="1" applyFill="1" applyBorder="1" applyAlignment="1">
      <alignment horizontal="center" vertical="top" wrapText="1"/>
    </xf>
    <xf numFmtId="0" fontId="1" fillId="8" borderId="1" xfId="0" applyFont="1" applyFill="1" applyBorder="1" applyAlignment="1">
      <alignment horizontal="center" vertical="top" wrapText="1"/>
    </xf>
    <xf numFmtId="0" fontId="3" fillId="8" borderId="1" xfId="0" applyFont="1" applyFill="1" applyBorder="1" applyAlignment="1">
      <alignment horizontal="center" vertical="top"/>
    </xf>
    <xf numFmtId="0" fontId="3" fillId="6" borderId="1" xfId="0" applyFont="1" applyFill="1" applyBorder="1" applyAlignment="1">
      <alignment horizontal="center" vertical="top" wrapText="1"/>
    </xf>
    <xf numFmtId="0" fontId="3" fillId="2" borderId="1" xfId="0"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3" fillId="7" borderId="1" xfId="0" applyFont="1" applyFill="1" applyBorder="1" applyAlignment="1">
      <alignment horizontal="center" vertical="top" wrapText="1"/>
    </xf>
    <xf numFmtId="0" fontId="3" fillId="4" borderId="1" xfId="0" applyFont="1" applyFill="1" applyBorder="1" applyAlignment="1">
      <alignment horizontal="center" vertical="top" wrapText="1"/>
    </xf>
    <xf numFmtId="164" fontId="2" fillId="4"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4" fillId="5" borderId="8" xfId="0" applyFont="1" applyFill="1" applyBorder="1" applyAlignment="1">
      <alignment horizontal="center" vertical="top" wrapText="1"/>
    </xf>
    <xf numFmtId="0" fontId="4" fillId="5" borderId="9" xfId="0" applyFont="1" applyFill="1" applyBorder="1" applyAlignment="1">
      <alignment horizontal="center" vertical="top" wrapText="1"/>
    </xf>
    <xf numFmtId="0" fontId="4" fillId="5" borderId="10" xfId="0" applyFont="1" applyFill="1" applyBorder="1" applyAlignment="1">
      <alignment horizontal="center" vertical="top" wrapText="1"/>
    </xf>
    <xf numFmtId="0" fontId="3" fillId="8" borderId="1" xfId="0" applyFont="1" applyFill="1" applyBorder="1" applyAlignment="1" applyProtection="1">
      <alignment horizontal="center" vertical="top"/>
    </xf>
    <xf numFmtId="4" fontId="4" fillId="3" borderId="1" xfId="0" applyNumberFormat="1" applyFont="1" applyFill="1" applyBorder="1" applyAlignment="1">
      <alignment horizontal="right" vertical="top" wrapText="1"/>
    </xf>
    <xf numFmtId="4" fontId="4" fillId="3" borderId="1" xfId="0" applyNumberFormat="1" applyFont="1" applyFill="1" applyBorder="1" applyAlignment="1" applyProtection="1">
      <alignment horizontal="right" vertical="top" wrapText="1"/>
    </xf>
  </cellXfs>
  <cellStyles count="1">
    <cellStyle name="Normal" xfId="0" builtinId="0"/>
  </cellStyles>
  <dxfs count="0"/>
  <tableStyles count="0" defaultTableStyle="TableStyleMedium2" defaultPivotStyle="PivotStyleLight16"/>
  <colors>
    <mruColors>
      <color rgb="FFCC99FF"/>
      <color rgb="FF9966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BD7D-01B1-4493-929C-0E45664974B2}">
  <sheetPr codeName="Sheet1">
    <pageSetUpPr fitToPage="1"/>
  </sheetPr>
  <dimension ref="A1:O32"/>
  <sheetViews>
    <sheetView tabSelected="1" zoomScale="50" zoomScaleNormal="50" workbookViewId="0">
      <selection sqref="A1:N2"/>
    </sheetView>
  </sheetViews>
  <sheetFormatPr defaultRowHeight="14.25" x14ac:dyDescent="0.25"/>
  <cols>
    <col min="1" max="1" width="23.140625" style="21" bestFit="1" customWidth="1"/>
    <col min="2" max="2" width="22.85546875" style="21" bestFit="1" customWidth="1"/>
    <col min="3" max="3" width="24.28515625" style="21" bestFit="1" customWidth="1"/>
    <col min="4" max="4" width="21.42578125" style="23" bestFit="1" customWidth="1"/>
    <col min="5" max="5" width="19.140625" style="24" bestFit="1" customWidth="1"/>
    <col min="6" max="6" width="26.5703125" style="25" bestFit="1" customWidth="1"/>
    <col min="7" max="7" width="24.5703125" style="26" bestFit="1" customWidth="1"/>
    <col min="8" max="8" width="20.85546875" style="27" bestFit="1" customWidth="1"/>
    <col min="9" max="9" width="26.28515625" style="25" bestFit="1" customWidth="1"/>
    <col min="10" max="10" width="26.28515625" style="26" bestFit="1" customWidth="1"/>
    <col min="11" max="11" width="24.5703125" style="21" bestFit="1" customWidth="1"/>
    <col min="12" max="12" width="26.85546875" style="21" bestFit="1" customWidth="1"/>
    <col min="13" max="13" width="25.140625" style="21" bestFit="1" customWidth="1"/>
    <col min="14" max="14" width="19.42578125" style="21" customWidth="1"/>
    <col min="15" max="15" width="22.42578125" style="21" customWidth="1"/>
    <col min="16" max="16384" width="9.140625" style="21"/>
  </cols>
  <sheetData>
    <row r="1" spans="1:14" ht="20.25" customHeight="1" x14ac:dyDescent="0.25">
      <c r="A1" s="92" t="s">
        <v>72</v>
      </c>
      <c r="B1" s="92"/>
      <c r="C1" s="92"/>
      <c r="D1" s="92"/>
      <c r="E1" s="92"/>
      <c r="F1" s="92"/>
      <c r="G1" s="92"/>
      <c r="H1" s="92"/>
      <c r="I1" s="92"/>
      <c r="J1" s="92"/>
      <c r="K1" s="92"/>
      <c r="L1" s="92"/>
      <c r="M1" s="92"/>
      <c r="N1" s="92"/>
    </row>
    <row r="2" spans="1:14" ht="20.25" customHeight="1" x14ac:dyDescent="0.25">
      <c r="A2" s="92"/>
      <c r="B2" s="92"/>
      <c r="C2" s="92"/>
      <c r="D2" s="92"/>
      <c r="E2" s="92"/>
      <c r="F2" s="92"/>
      <c r="G2" s="92"/>
      <c r="H2" s="92"/>
      <c r="I2" s="92"/>
      <c r="J2" s="92"/>
      <c r="K2" s="92"/>
      <c r="L2" s="92"/>
      <c r="M2" s="92"/>
      <c r="N2" s="92"/>
    </row>
    <row r="3" spans="1:14" ht="20.25" customHeight="1" x14ac:dyDescent="0.3">
      <c r="A3" s="93" t="s">
        <v>73</v>
      </c>
      <c r="B3" s="94"/>
      <c r="C3" s="94"/>
      <c r="D3" s="94"/>
      <c r="E3" s="94"/>
      <c r="F3" s="94"/>
      <c r="G3" s="94"/>
      <c r="H3" s="94"/>
      <c r="I3" s="94"/>
      <c r="J3" s="94"/>
      <c r="K3" s="94"/>
      <c r="L3" s="94"/>
      <c r="M3" s="94"/>
      <c r="N3" s="95"/>
    </row>
    <row r="4" spans="1:14" ht="42.75" customHeight="1" x14ac:dyDescent="0.3">
      <c r="A4" s="96" t="s">
        <v>86</v>
      </c>
      <c r="B4" s="97"/>
      <c r="C4" s="97"/>
      <c r="D4" s="97"/>
      <c r="E4" s="97"/>
      <c r="F4" s="97"/>
      <c r="G4" s="97"/>
      <c r="H4" s="97"/>
      <c r="I4" s="97"/>
      <c r="J4" s="97"/>
      <c r="K4" s="97"/>
      <c r="L4" s="97"/>
      <c r="M4" s="97"/>
      <c r="N4" s="98"/>
    </row>
    <row r="5" spans="1:14" x14ac:dyDescent="0.25">
      <c r="D5" s="21"/>
      <c r="E5" s="21"/>
      <c r="F5" s="21"/>
      <c r="G5" s="23"/>
      <c r="H5" s="24"/>
      <c r="K5" s="27"/>
      <c r="L5" s="25"/>
      <c r="M5" s="26"/>
    </row>
    <row r="6" spans="1:14" s="20" customFormat="1" ht="33.75" customHeight="1" x14ac:dyDescent="0.25">
      <c r="A6" s="99" t="s">
        <v>94</v>
      </c>
      <c r="B6" s="99"/>
      <c r="C6" s="99"/>
      <c r="D6" s="100" t="s">
        <v>53</v>
      </c>
      <c r="E6" s="100"/>
      <c r="F6" s="100"/>
      <c r="G6" s="100"/>
      <c r="H6" s="100"/>
      <c r="I6" s="100"/>
      <c r="J6" s="100"/>
      <c r="K6" s="100"/>
      <c r="L6" s="100"/>
      <c r="M6" s="100"/>
      <c r="N6" s="102" t="s">
        <v>95</v>
      </c>
    </row>
    <row r="7" spans="1:14" s="20" customFormat="1" ht="18.75" customHeight="1" x14ac:dyDescent="0.25">
      <c r="A7" s="101" t="s">
        <v>76</v>
      </c>
      <c r="B7" s="101"/>
      <c r="C7" s="101"/>
      <c r="D7" s="101"/>
      <c r="E7" s="101"/>
      <c r="F7" s="101"/>
      <c r="G7" s="101"/>
      <c r="H7" s="101"/>
      <c r="I7" s="101"/>
      <c r="J7" s="101"/>
      <c r="K7" s="101"/>
      <c r="L7" s="101"/>
      <c r="M7" s="101"/>
      <c r="N7" s="102"/>
    </row>
    <row r="8" spans="1:14" ht="50.1" customHeight="1" x14ac:dyDescent="0.25">
      <c r="A8" s="29" t="s">
        <v>61</v>
      </c>
      <c r="B8" s="30" t="s">
        <v>3</v>
      </c>
      <c r="C8" s="30" t="s">
        <v>75</v>
      </c>
      <c r="D8" s="1" t="s">
        <v>55</v>
      </c>
      <c r="E8" s="1" t="s">
        <v>56</v>
      </c>
      <c r="F8" s="1" t="s">
        <v>57</v>
      </c>
      <c r="G8" s="2" t="s">
        <v>58</v>
      </c>
      <c r="H8" s="2" t="s">
        <v>59</v>
      </c>
      <c r="I8" s="3" t="s">
        <v>60</v>
      </c>
      <c r="J8" s="3" t="s">
        <v>70</v>
      </c>
      <c r="K8" s="4" t="s">
        <v>62</v>
      </c>
      <c r="L8" s="4" t="s">
        <v>65</v>
      </c>
      <c r="M8" s="4" t="s">
        <v>61</v>
      </c>
      <c r="N8" s="102"/>
    </row>
    <row r="9" spans="1:14" s="20" customFormat="1" ht="30" customHeight="1" x14ac:dyDescent="0.25">
      <c r="A9" s="31"/>
      <c r="B9" s="31"/>
      <c r="C9" s="31"/>
      <c r="D9" s="7"/>
      <c r="E9" s="7"/>
      <c r="F9" s="7"/>
      <c r="G9" s="13">
        <f>D9*E9*F9</f>
        <v>0</v>
      </c>
      <c r="H9" s="8"/>
      <c r="I9" s="7"/>
      <c r="J9" s="7"/>
      <c r="K9" s="7"/>
      <c r="L9" s="13">
        <f>G9*H9</f>
        <v>0</v>
      </c>
      <c r="M9" s="13">
        <f>J9*L9</f>
        <v>0</v>
      </c>
      <c r="N9" s="60"/>
    </row>
    <row r="11" spans="1:14" s="20" customFormat="1" ht="33.75" customHeight="1" x14ac:dyDescent="0.25">
      <c r="A11" s="99" t="s">
        <v>116</v>
      </c>
      <c r="B11" s="99"/>
      <c r="C11" s="99"/>
      <c r="D11" s="100" t="s">
        <v>54</v>
      </c>
      <c r="E11" s="100"/>
      <c r="F11" s="100"/>
      <c r="G11" s="100"/>
      <c r="H11" s="100"/>
      <c r="I11" s="100"/>
      <c r="J11" s="100"/>
      <c r="K11" s="100"/>
      <c r="L11" s="100"/>
      <c r="M11" s="100"/>
      <c r="N11" s="102" t="s">
        <v>95</v>
      </c>
    </row>
    <row r="12" spans="1:14" s="20" customFormat="1" ht="18.75" customHeight="1" x14ac:dyDescent="0.25">
      <c r="A12" s="86" t="s">
        <v>76</v>
      </c>
      <c r="B12" s="87"/>
      <c r="C12" s="87"/>
      <c r="D12" s="87"/>
      <c r="E12" s="87"/>
      <c r="F12" s="87"/>
      <c r="G12" s="87"/>
      <c r="H12" s="87"/>
      <c r="I12" s="87"/>
      <c r="J12" s="87"/>
      <c r="K12" s="87"/>
      <c r="L12" s="87"/>
      <c r="M12" s="87"/>
      <c r="N12" s="102"/>
    </row>
    <row r="13" spans="1:14" s="22" customFormat="1" ht="50.1" customHeight="1" x14ac:dyDescent="0.25">
      <c r="A13" s="29" t="s">
        <v>92</v>
      </c>
      <c r="B13" s="30" t="s">
        <v>93</v>
      </c>
      <c r="C13" s="30" t="s">
        <v>75</v>
      </c>
      <c r="D13" s="1" t="s">
        <v>55</v>
      </c>
      <c r="E13" s="1" t="s">
        <v>56</v>
      </c>
      <c r="F13" s="1" t="s">
        <v>63</v>
      </c>
      <c r="G13" s="2" t="s">
        <v>66</v>
      </c>
      <c r="H13" s="2" t="s">
        <v>64</v>
      </c>
      <c r="I13" s="3" t="s">
        <v>67</v>
      </c>
      <c r="J13" s="4" t="s">
        <v>117</v>
      </c>
      <c r="K13" s="5" t="s">
        <v>91</v>
      </c>
      <c r="L13" s="5" t="s">
        <v>92</v>
      </c>
      <c r="M13" s="5" t="s">
        <v>93</v>
      </c>
      <c r="N13" s="102"/>
    </row>
    <row r="14" spans="1:14" s="20" customFormat="1" ht="30" customHeight="1" x14ac:dyDescent="0.25">
      <c r="A14" s="31"/>
      <c r="B14" s="31"/>
      <c r="C14" s="31"/>
      <c r="D14" s="7"/>
      <c r="E14" s="7"/>
      <c r="F14" s="7"/>
      <c r="G14" s="13">
        <f>D14*E14*F14</f>
        <v>0</v>
      </c>
      <c r="H14" s="8"/>
      <c r="I14" s="7"/>
      <c r="J14" s="8"/>
      <c r="K14" s="28"/>
      <c r="L14" s="13">
        <f>G14*H14*I14*J14</f>
        <v>0</v>
      </c>
      <c r="M14" s="10">
        <f>K14*L14</f>
        <v>0</v>
      </c>
      <c r="N14" s="60"/>
    </row>
    <row r="16" spans="1:14" s="20" customFormat="1" ht="30" customHeight="1" x14ac:dyDescent="0.25">
      <c r="A16" s="103" t="s">
        <v>7</v>
      </c>
      <c r="B16" s="103"/>
      <c r="C16" s="103"/>
      <c r="D16" s="103"/>
      <c r="E16" s="103"/>
      <c r="F16" s="103"/>
      <c r="G16" s="104" t="s">
        <v>8</v>
      </c>
      <c r="H16" s="104"/>
      <c r="I16" s="104"/>
      <c r="J16" s="104"/>
      <c r="K16" s="104"/>
      <c r="L16" s="104"/>
      <c r="M16" s="108" t="s">
        <v>96</v>
      </c>
    </row>
    <row r="17" spans="1:15" s="20" customFormat="1" ht="18.75" customHeight="1" x14ac:dyDescent="0.25">
      <c r="A17" s="101" t="s">
        <v>90</v>
      </c>
      <c r="B17" s="101"/>
      <c r="C17" s="101"/>
      <c r="D17" s="101"/>
      <c r="E17" s="101"/>
      <c r="F17" s="101"/>
      <c r="G17" s="101"/>
      <c r="H17" s="101"/>
      <c r="I17" s="101"/>
      <c r="J17" s="101"/>
      <c r="K17" s="101"/>
      <c r="L17" s="101"/>
      <c r="M17" s="108"/>
    </row>
    <row r="18" spans="1:15" ht="50.1" customHeight="1" x14ac:dyDescent="0.25">
      <c r="A18" s="32" t="s">
        <v>4</v>
      </c>
      <c r="B18" s="32" t="s">
        <v>5</v>
      </c>
      <c r="C18" s="32" t="s">
        <v>21</v>
      </c>
      <c r="D18" s="32" t="s">
        <v>6</v>
      </c>
      <c r="E18" s="32" t="s">
        <v>24</v>
      </c>
      <c r="F18" s="39" t="s">
        <v>75</v>
      </c>
      <c r="G18" s="15" t="s">
        <v>4</v>
      </c>
      <c r="H18" s="15" t="s">
        <v>5</v>
      </c>
      <c r="I18" s="15" t="s">
        <v>6</v>
      </c>
      <c r="J18" s="15" t="s">
        <v>24</v>
      </c>
      <c r="K18" s="15" t="s">
        <v>26</v>
      </c>
      <c r="L18" s="40" t="s">
        <v>83</v>
      </c>
      <c r="M18" s="108"/>
    </row>
    <row r="19" spans="1:15" s="20" customFormat="1" ht="30" customHeight="1" x14ac:dyDescent="0.25">
      <c r="A19" s="12"/>
      <c r="B19" s="12"/>
      <c r="C19" s="28"/>
      <c r="D19" s="33">
        <f>A19*B19*12</f>
        <v>0</v>
      </c>
      <c r="E19" s="34">
        <f>C19*D19</f>
        <v>0</v>
      </c>
      <c r="F19" s="31"/>
      <c r="G19" s="12"/>
      <c r="H19" s="12"/>
      <c r="I19" s="11">
        <f>G19*H19*12</f>
        <v>0</v>
      </c>
      <c r="J19" s="18">
        <f>C19*I19</f>
        <v>0</v>
      </c>
      <c r="K19" s="19">
        <f>D19-I19</f>
        <v>0</v>
      </c>
      <c r="L19" s="60"/>
      <c r="M19" s="60"/>
    </row>
    <row r="20" spans="1:15" x14ac:dyDescent="0.25">
      <c r="D20" s="21"/>
      <c r="E20" s="21"/>
      <c r="F20" s="21"/>
      <c r="G20" s="23"/>
      <c r="H20" s="24"/>
      <c r="K20" s="27"/>
      <c r="L20" s="25"/>
      <c r="M20" s="26"/>
    </row>
    <row r="21" spans="1:15" s="20" customFormat="1" ht="30" customHeight="1" x14ac:dyDescent="0.25">
      <c r="A21" s="116" t="s">
        <v>9</v>
      </c>
      <c r="B21" s="116"/>
      <c r="C21" s="116"/>
      <c r="D21" s="116"/>
      <c r="E21" s="116"/>
      <c r="F21" s="116"/>
      <c r="G21" s="117" t="s">
        <v>10</v>
      </c>
      <c r="H21" s="117"/>
      <c r="I21" s="117"/>
      <c r="J21" s="117"/>
      <c r="K21" s="117"/>
      <c r="L21" s="117"/>
      <c r="M21" s="118" t="s">
        <v>108</v>
      </c>
    </row>
    <row r="22" spans="1:15" s="20" customFormat="1" ht="18" customHeight="1" x14ac:dyDescent="0.25">
      <c r="A22" s="101" t="s">
        <v>78</v>
      </c>
      <c r="B22" s="101"/>
      <c r="C22" s="101"/>
      <c r="D22" s="101"/>
      <c r="E22" s="101"/>
      <c r="F22" s="101"/>
      <c r="G22" s="101"/>
      <c r="H22" s="101"/>
      <c r="I22" s="101"/>
      <c r="J22" s="101"/>
      <c r="K22" s="101"/>
      <c r="L22" s="101"/>
      <c r="M22" s="118"/>
    </row>
    <row r="23" spans="1:15" ht="65.25" customHeight="1" x14ac:dyDescent="0.25">
      <c r="A23" s="14" t="s">
        <v>68</v>
      </c>
      <c r="B23" s="14" t="s">
        <v>40</v>
      </c>
      <c r="C23" s="14" t="s">
        <v>41</v>
      </c>
      <c r="D23" s="14" t="s">
        <v>42</v>
      </c>
      <c r="E23" s="14" t="s">
        <v>25</v>
      </c>
      <c r="F23" s="41" t="s">
        <v>75</v>
      </c>
      <c r="G23" s="35" t="s">
        <v>68</v>
      </c>
      <c r="H23" s="35" t="s">
        <v>40</v>
      </c>
      <c r="I23" s="35" t="s">
        <v>42</v>
      </c>
      <c r="J23" s="35" t="s">
        <v>25</v>
      </c>
      <c r="K23" s="35" t="s">
        <v>43</v>
      </c>
      <c r="L23" s="42" t="s">
        <v>85</v>
      </c>
      <c r="M23" s="118"/>
    </row>
    <row r="24" spans="1:15" s="20" customFormat="1" ht="30" customHeight="1" x14ac:dyDescent="0.25">
      <c r="A24" s="12"/>
      <c r="B24" s="12"/>
      <c r="C24" s="28"/>
      <c r="D24" s="16">
        <f>(A24+B24)*12</f>
        <v>0</v>
      </c>
      <c r="E24" s="17">
        <f>C24*D24</f>
        <v>0</v>
      </c>
      <c r="F24" s="31"/>
      <c r="G24" s="12"/>
      <c r="H24" s="12"/>
      <c r="I24" s="36">
        <f>(G24+H24)*12</f>
        <v>0</v>
      </c>
      <c r="J24" s="37">
        <f>C24*I24</f>
        <v>0</v>
      </c>
      <c r="K24" s="38">
        <f>D24-I24</f>
        <v>0</v>
      </c>
      <c r="L24" s="60"/>
      <c r="M24" s="60"/>
    </row>
    <row r="25" spans="1:15" x14ac:dyDescent="0.25">
      <c r="D25" s="21"/>
      <c r="E25" s="21"/>
      <c r="F25" s="21"/>
      <c r="G25" s="23"/>
      <c r="H25" s="24"/>
      <c r="K25" s="27"/>
      <c r="L25" s="25"/>
      <c r="M25" s="26"/>
    </row>
    <row r="26" spans="1:15" ht="30" customHeight="1" x14ac:dyDescent="0.25">
      <c r="A26" s="105" t="s">
        <v>27</v>
      </c>
      <c r="B26" s="106"/>
      <c r="C26" s="106"/>
      <c r="D26" s="106"/>
      <c r="E26" s="106"/>
      <c r="F26" s="106"/>
      <c r="G26" s="107"/>
      <c r="H26" s="112" t="s">
        <v>28</v>
      </c>
      <c r="I26" s="113"/>
      <c r="J26" s="113"/>
      <c r="K26" s="113"/>
      <c r="L26" s="113"/>
      <c r="M26" s="113"/>
      <c r="N26" s="114"/>
      <c r="O26" s="109" t="s">
        <v>109</v>
      </c>
    </row>
    <row r="27" spans="1:15" ht="18" customHeight="1" x14ac:dyDescent="0.25">
      <c r="A27" s="86" t="s">
        <v>79</v>
      </c>
      <c r="B27" s="87"/>
      <c r="C27" s="87"/>
      <c r="D27" s="87"/>
      <c r="E27" s="87"/>
      <c r="F27" s="87"/>
      <c r="G27" s="87"/>
      <c r="H27" s="87"/>
      <c r="I27" s="87"/>
      <c r="J27" s="87"/>
      <c r="K27" s="87"/>
      <c r="L27" s="87"/>
      <c r="M27" s="87"/>
      <c r="N27" s="115"/>
      <c r="O27" s="110"/>
    </row>
    <row r="28" spans="1:15" ht="75" customHeight="1" x14ac:dyDescent="0.25">
      <c r="A28" s="14" t="s">
        <v>69</v>
      </c>
      <c r="B28" s="14" t="s">
        <v>113</v>
      </c>
      <c r="C28" s="14" t="s">
        <v>30</v>
      </c>
      <c r="D28" s="14" t="s">
        <v>31</v>
      </c>
      <c r="E28" s="14" t="s">
        <v>32</v>
      </c>
      <c r="F28" s="14" t="s">
        <v>81</v>
      </c>
      <c r="G28" s="41" t="s">
        <v>75</v>
      </c>
      <c r="H28" s="35" t="s">
        <v>69</v>
      </c>
      <c r="I28" s="35" t="s">
        <v>113</v>
      </c>
      <c r="J28" s="35" t="s">
        <v>31</v>
      </c>
      <c r="K28" s="35" t="s">
        <v>32</v>
      </c>
      <c r="L28" s="35" t="s">
        <v>34</v>
      </c>
      <c r="M28" s="35" t="s">
        <v>81</v>
      </c>
      <c r="N28" s="42" t="s">
        <v>84</v>
      </c>
      <c r="O28" s="111"/>
    </row>
    <row r="29" spans="1:15" ht="30" customHeight="1" x14ac:dyDescent="0.25">
      <c r="A29" s="12"/>
      <c r="B29" s="12"/>
      <c r="C29" s="28"/>
      <c r="D29" s="16">
        <f>(A29+B29)*12</f>
        <v>0</v>
      </c>
      <c r="E29" s="17">
        <f>C29*D29</f>
        <v>0</v>
      </c>
      <c r="F29" s="141" t="e">
        <f>D29/(B14*1000)</f>
        <v>#DIV/0!</v>
      </c>
      <c r="G29" s="31"/>
      <c r="H29" s="12"/>
      <c r="I29" s="12"/>
      <c r="J29" s="36">
        <f>(H29+I29)*12</f>
        <v>0</v>
      </c>
      <c r="K29" s="37">
        <f>C29*J29</f>
        <v>0</v>
      </c>
      <c r="L29" s="38">
        <f>D29-J29</f>
        <v>0</v>
      </c>
      <c r="M29" s="38" t="e">
        <f>J29/(L14*1000)</f>
        <v>#DIV/0!</v>
      </c>
      <c r="N29" s="60"/>
      <c r="O29" s="60"/>
    </row>
    <row r="31" spans="1:15" ht="31.5" customHeight="1" x14ac:dyDescent="0.25">
      <c r="A31" s="88" t="s">
        <v>87</v>
      </c>
      <c r="B31" s="88"/>
      <c r="C31" s="88"/>
      <c r="D31" s="88"/>
      <c r="E31" s="88"/>
      <c r="F31" s="88"/>
      <c r="G31" s="88"/>
      <c r="H31" s="88"/>
      <c r="I31" s="88"/>
      <c r="J31" s="88"/>
      <c r="K31" s="88"/>
      <c r="L31" s="88"/>
      <c r="M31" s="26"/>
    </row>
    <row r="32" spans="1:15" ht="132.75" customHeight="1" x14ac:dyDescent="0.25">
      <c r="A32" s="89"/>
      <c r="B32" s="90"/>
      <c r="C32" s="90"/>
      <c r="D32" s="90"/>
      <c r="E32" s="90"/>
      <c r="F32" s="90"/>
      <c r="G32" s="90"/>
      <c r="H32" s="90"/>
      <c r="I32" s="90"/>
      <c r="J32" s="90"/>
      <c r="K32" s="90"/>
      <c r="L32" s="91"/>
      <c r="M32" s="26"/>
    </row>
  </sheetData>
  <mergeCells count="25">
    <mergeCell ref="A26:G26"/>
    <mergeCell ref="M16:M18"/>
    <mergeCell ref="O26:O28"/>
    <mergeCell ref="H26:N26"/>
    <mergeCell ref="A27:N27"/>
    <mergeCell ref="A21:F21"/>
    <mergeCell ref="G21:L21"/>
    <mergeCell ref="M21:M23"/>
    <mergeCell ref="A22:L22"/>
    <mergeCell ref="A12:M12"/>
    <mergeCell ref="A31:L31"/>
    <mergeCell ref="A32:L32"/>
    <mergeCell ref="A1:N2"/>
    <mergeCell ref="A3:N3"/>
    <mergeCell ref="A4:N4"/>
    <mergeCell ref="A6:C6"/>
    <mergeCell ref="A11:C11"/>
    <mergeCell ref="D6:M6"/>
    <mergeCell ref="A7:M7"/>
    <mergeCell ref="N6:N8"/>
    <mergeCell ref="N11:N13"/>
    <mergeCell ref="D11:M11"/>
    <mergeCell ref="A16:F16"/>
    <mergeCell ref="G16:L16"/>
    <mergeCell ref="A17:L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D468-BC2E-41F7-A8C1-93C4E7F741F4}">
  <dimension ref="A1:P33"/>
  <sheetViews>
    <sheetView zoomScale="50" zoomScaleNormal="50" workbookViewId="0">
      <selection sqref="A1:N2"/>
    </sheetView>
  </sheetViews>
  <sheetFormatPr defaultRowHeight="14.25" x14ac:dyDescent="0.25"/>
  <cols>
    <col min="1" max="1" width="24.28515625" style="44" customWidth="1"/>
    <col min="2" max="2" width="26.28515625" style="44" bestFit="1" customWidth="1"/>
    <col min="3" max="3" width="20" style="44" bestFit="1" customWidth="1"/>
    <col min="4" max="4" width="20" style="45" bestFit="1" customWidth="1"/>
    <col min="5" max="5" width="19.140625" style="46" bestFit="1" customWidth="1"/>
    <col min="6" max="6" width="26.5703125" style="47" bestFit="1" customWidth="1"/>
    <col min="7" max="7" width="26.28515625" style="48" bestFit="1" customWidth="1"/>
    <col min="8" max="8" width="20.85546875" style="49" bestFit="1" customWidth="1"/>
    <col min="9" max="9" width="24.42578125" style="47" bestFit="1" customWidth="1"/>
    <col min="10" max="10" width="21.7109375" style="48" bestFit="1" customWidth="1"/>
    <col min="11" max="11" width="17" style="44" bestFit="1" customWidth="1"/>
    <col min="12" max="12" width="24.85546875" style="44" bestFit="1" customWidth="1"/>
    <col min="13" max="13" width="24.28515625" style="44" customWidth="1"/>
    <col min="14" max="14" width="20.85546875" style="44" bestFit="1" customWidth="1"/>
    <col min="15" max="15" width="22.85546875" style="44" customWidth="1"/>
    <col min="16" max="16" width="20.5703125" style="44" customWidth="1"/>
    <col min="17" max="16384" width="9.140625" style="44"/>
  </cols>
  <sheetData>
    <row r="1" spans="1:16" x14ac:dyDescent="0.25">
      <c r="A1" s="92" t="s">
        <v>72</v>
      </c>
      <c r="B1" s="92"/>
      <c r="C1" s="92"/>
      <c r="D1" s="92"/>
      <c r="E1" s="92"/>
      <c r="F1" s="92"/>
      <c r="G1" s="92"/>
      <c r="H1" s="92"/>
      <c r="I1" s="92"/>
      <c r="J1" s="92"/>
      <c r="K1" s="92"/>
      <c r="L1" s="92"/>
      <c r="M1" s="92"/>
      <c r="N1" s="92"/>
    </row>
    <row r="2" spans="1:16" x14ac:dyDescent="0.25">
      <c r="A2" s="92"/>
      <c r="B2" s="92"/>
      <c r="C2" s="92"/>
      <c r="D2" s="92"/>
      <c r="E2" s="92"/>
      <c r="F2" s="92"/>
      <c r="G2" s="92"/>
      <c r="H2" s="92"/>
      <c r="I2" s="92"/>
      <c r="J2" s="92"/>
      <c r="K2" s="92"/>
      <c r="L2" s="92"/>
      <c r="M2" s="92"/>
      <c r="N2" s="92"/>
    </row>
    <row r="3" spans="1:16" ht="20.25" x14ac:dyDescent="0.3">
      <c r="A3" s="93" t="s">
        <v>73</v>
      </c>
      <c r="B3" s="94"/>
      <c r="C3" s="94"/>
      <c r="D3" s="94"/>
      <c r="E3" s="94"/>
      <c r="F3" s="94"/>
      <c r="G3" s="94"/>
      <c r="H3" s="94"/>
      <c r="I3" s="94"/>
      <c r="J3" s="94"/>
      <c r="K3" s="94"/>
      <c r="L3" s="94"/>
      <c r="M3" s="94"/>
      <c r="N3" s="95"/>
    </row>
    <row r="4" spans="1:16" ht="20.25" x14ac:dyDescent="0.3">
      <c r="A4" s="96" t="s">
        <v>86</v>
      </c>
      <c r="B4" s="97"/>
      <c r="C4" s="97"/>
      <c r="D4" s="97"/>
      <c r="E4" s="97"/>
      <c r="F4" s="97"/>
      <c r="G4" s="97"/>
      <c r="H4" s="97"/>
      <c r="I4" s="97"/>
      <c r="J4" s="97"/>
      <c r="K4" s="97"/>
      <c r="L4" s="97"/>
      <c r="M4" s="97"/>
      <c r="N4" s="98"/>
    </row>
    <row r="5" spans="1:16" x14ac:dyDescent="0.25">
      <c r="D5" s="44"/>
      <c r="E5" s="44"/>
      <c r="F5" s="44"/>
      <c r="G5" s="45"/>
      <c r="H5" s="46"/>
      <c r="K5" s="49"/>
      <c r="L5" s="47"/>
      <c r="M5" s="48"/>
    </row>
    <row r="6" spans="1:16" s="50" customFormat="1" ht="18" x14ac:dyDescent="0.25">
      <c r="A6" s="129" t="s">
        <v>74</v>
      </c>
      <c r="B6" s="129"/>
      <c r="C6" s="129"/>
      <c r="D6" s="130" t="s">
        <v>12</v>
      </c>
      <c r="E6" s="130"/>
      <c r="F6" s="130"/>
      <c r="G6" s="130"/>
      <c r="H6" s="130"/>
      <c r="I6" s="130"/>
      <c r="J6" s="130"/>
      <c r="K6" s="130"/>
      <c r="L6" s="130"/>
      <c r="M6" s="130"/>
      <c r="N6" s="130"/>
      <c r="O6" s="135" t="s">
        <v>101</v>
      </c>
    </row>
    <row r="7" spans="1:16" s="50" customFormat="1" ht="18" x14ac:dyDescent="0.25">
      <c r="A7" s="136" t="s">
        <v>76</v>
      </c>
      <c r="B7" s="137"/>
      <c r="C7" s="137"/>
      <c r="D7" s="137"/>
      <c r="E7" s="137"/>
      <c r="F7" s="137"/>
      <c r="G7" s="137"/>
      <c r="H7" s="137"/>
      <c r="I7" s="137"/>
      <c r="J7" s="137"/>
      <c r="K7" s="137"/>
      <c r="L7" s="137"/>
      <c r="M7" s="137"/>
      <c r="N7" s="138"/>
      <c r="O7" s="135"/>
    </row>
    <row r="8" spans="1:16" ht="75" x14ac:dyDescent="0.25">
      <c r="A8" s="51" t="s">
        <v>47</v>
      </c>
      <c r="B8" s="52" t="s">
        <v>3</v>
      </c>
      <c r="C8" s="52" t="s">
        <v>75</v>
      </c>
      <c r="D8" s="53" t="s">
        <v>36</v>
      </c>
      <c r="E8" s="53" t="s">
        <v>37</v>
      </c>
      <c r="F8" s="53" t="s">
        <v>44</v>
      </c>
      <c r="G8" s="54" t="s">
        <v>45</v>
      </c>
      <c r="H8" s="54" t="s">
        <v>38</v>
      </c>
      <c r="I8" s="55" t="s">
        <v>98</v>
      </c>
      <c r="J8" s="55" t="s">
        <v>49</v>
      </c>
      <c r="K8" s="56" t="s">
        <v>39</v>
      </c>
      <c r="L8" s="56" t="s">
        <v>46</v>
      </c>
      <c r="M8" s="56" t="s">
        <v>47</v>
      </c>
      <c r="N8" s="57" t="s">
        <v>82</v>
      </c>
      <c r="O8" s="135"/>
    </row>
    <row r="9" spans="1:16" s="50" customFormat="1" ht="18" x14ac:dyDescent="0.25">
      <c r="A9" s="58"/>
      <c r="B9" s="58"/>
      <c r="C9" s="58"/>
      <c r="D9" s="7"/>
      <c r="E9" s="7"/>
      <c r="F9" s="7"/>
      <c r="G9" s="59">
        <f>D9*E9</f>
        <v>0</v>
      </c>
      <c r="H9" s="8"/>
      <c r="I9" s="7"/>
      <c r="J9" s="7"/>
      <c r="K9" s="7"/>
      <c r="L9" s="59">
        <f>G9*H9</f>
        <v>0</v>
      </c>
      <c r="M9" s="59">
        <f>I9*L9</f>
        <v>0</v>
      </c>
      <c r="N9" s="60"/>
      <c r="O9" s="60"/>
    </row>
    <row r="11" spans="1:16" s="50" customFormat="1" ht="18" x14ac:dyDescent="0.25">
      <c r="A11" s="129" t="s">
        <v>77</v>
      </c>
      <c r="B11" s="129"/>
      <c r="C11" s="129"/>
      <c r="D11" s="130" t="s">
        <v>13</v>
      </c>
      <c r="E11" s="130"/>
      <c r="F11" s="130"/>
      <c r="G11" s="130"/>
      <c r="H11" s="130"/>
      <c r="I11" s="130"/>
      <c r="J11" s="130"/>
      <c r="K11" s="130"/>
      <c r="L11" s="130"/>
      <c r="M11" s="130"/>
      <c r="N11" s="130"/>
      <c r="O11" s="130"/>
      <c r="P11" s="131" t="s">
        <v>101</v>
      </c>
    </row>
    <row r="12" spans="1:16" s="50" customFormat="1" ht="18" x14ac:dyDescent="0.25">
      <c r="A12" s="120" t="s">
        <v>76</v>
      </c>
      <c r="B12" s="120"/>
      <c r="C12" s="120"/>
      <c r="D12" s="120"/>
      <c r="E12" s="120"/>
      <c r="F12" s="120"/>
      <c r="G12" s="120"/>
      <c r="H12" s="120"/>
      <c r="I12" s="120"/>
      <c r="J12" s="120"/>
      <c r="K12" s="120"/>
      <c r="L12" s="120"/>
      <c r="M12" s="120"/>
      <c r="N12" s="120"/>
      <c r="O12" s="120"/>
      <c r="P12" s="131"/>
    </row>
    <row r="13" spans="1:16" s="62" customFormat="1" ht="60" x14ac:dyDescent="0.25">
      <c r="A13" s="51" t="s">
        <v>1</v>
      </c>
      <c r="B13" s="52" t="s">
        <v>3</v>
      </c>
      <c r="C13" s="52" t="s">
        <v>75</v>
      </c>
      <c r="D13" s="53" t="s">
        <v>88</v>
      </c>
      <c r="E13" s="53" t="s">
        <v>80</v>
      </c>
      <c r="F13" s="53" t="s">
        <v>48</v>
      </c>
      <c r="G13" s="53" t="s">
        <v>89</v>
      </c>
      <c r="H13" s="54" t="s">
        <v>99</v>
      </c>
      <c r="I13" s="54" t="s">
        <v>100</v>
      </c>
      <c r="J13" s="55" t="s">
        <v>67</v>
      </c>
      <c r="K13" s="55" t="s">
        <v>97</v>
      </c>
      <c r="L13" s="57" t="s">
        <v>2</v>
      </c>
      <c r="M13" s="61" t="s">
        <v>1</v>
      </c>
      <c r="N13" s="61" t="s">
        <v>3</v>
      </c>
      <c r="O13" s="57" t="s">
        <v>82</v>
      </c>
      <c r="P13" s="131"/>
    </row>
    <row r="14" spans="1:16" s="50" customFormat="1" ht="18" x14ac:dyDescent="0.25">
      <c r="A14" s="58"/>
      <c r="B14" s="58"/>
      <c r="C14" s="58"/>
      <c r="D14" s="7"/>
      <c r="E14" s="7"/>
      <c r="F14" s="7"/>
      <c r="G14" s="7"/>
      <c r="H14" s="59">
        <f>D14*F14</f>
        <v>0</v>
      </c>
      <c r="I14" s="8"/>
      <c r="J14" s="7"/>
      <c r="K14" s="7"/>
      <c r="L14" s="28"/>
      <c r="M14" s="63">
        <f>(H14*I14*J14*K14)/1000000</f>
        <v>0</v>
      </c>
      <c r="N14" s="64">
        <f>(H14*I14*J14*K14*L14)/1000</f>
        <v>0</v>
      </c>
      <c r="O14" s="60"/>
      <c r="P14" s="60"/>
    </row>
    <row r="16" spans="1:16" s="50" customFormat="1" ht="18" x14ac:dyDescent="0.25">
      <c r="A16" s="132" t="s">
        <v>7</v>
      </c>
      <c r="B16" s="132"/>
      <c r="C16" s="132"/>
      <c r="D16" s="132"/>
      <c r="E16" s="132"/>
      <c r="F16" s="132"/>
      <c r="G16" s="133" t="s">
        <v>8</v>
      </c>
      <c r="H16" s="133"/>
      <c r="I16" s="133"/>
      <c r="J16" s="133"/>
      <c r="K16" s="133"/>
      <c r="L16" s="133"/>
      <c r="M16" s="134" t="s">
        <v>107</v>
      </c>
    </row>
    <row r="17" spans="1:15" s="50" customFormat="1" ht="18" x14ac:dyDescent="0.25">
      <c r="A17" s="120" t="s">
        <v>90</v>
      </c>
      <c r="B17" s="120"/>
      <c r="C17" s="120"/>
      <c r="D17" s="120"/>
      <c r="E17" s="120"/>
      <c r="F17" s="120"/>
      <c r="G17" s="120"/>
      <c r="H17" s="120"/>
      <c r="I17" s="120"/>
      <c r="J17" s="120"/>
      <c r="K17" s="120"/>
      <c r="L17" s="120"/>
      <c r="M17" s="134"/>
    </row>
    <row r="18" spans="1:15" ht="60" x14ac:dyDescent="0.25">
      <c r="A18" s="65" t="s">
        <v>4</v>
      </c>
      <c r="B18" s="65" t="s">
        <v>5</v>
      </c>
      <c r="C18" s="65" t="s">
        <v>21</v>
      </c>
      <c r="D18" s="65" t="s">
        <v>6</v>
      </c>
      <c r="E18" s="65" t="s">
        <v>24</v>
      </c>
      <c r="F18" s="66" t="s">
        <v>75</v>
      </c>
      <c r="G18" s="67" t="s">
        <v>4</v>
      </c>
      <c r="H18" s="67" t="s">
        <v>5</v>
      </c>
      <c r="I18" s="67" t="s">
        <v>6</v>
      </c>
      <c r="J18" s="67" t="s">
        <v>24</v>
      </c>
      <c r="K18" s="67" t="s">
        <v>26</v>
      </c>
      <c r="L18" s="68" t="s">
        <v>83</v>
      </c>
      <c r="M18" s="134"/>
    </row>
    <row r="19" spans="1:15" s="50" customFormat="1" ht="18" x14ac:dyDescent="0.25">
      <c r="A19" s="12"/>
      <c r="B19" s="12"/>
      <c r="C19" s="28"/>
      <c r="D19" s="69">
        <f>A19*B19*12</f>
        <v>0</v>
      </c>
      <c r="E19" s="70">
        <f>C19*D19</f>
        <v>0</v>
      </c>
      <c r="F19" s="58"/>
      <c r="G19" s="12"/>
      <c r="H19" s="12"/>
      <c r="I19" s="71">
        <f>G19*H19*12</f>
        <v>0</v>
      </c>
      <c r="J19" s="72">
        <f>C19*I19</f>
        <v>0</v>
      </c>
      <c r="K19" s="73">
        <f>D19-I19</f>
        <v>0</v>
      </c>
      <c r="L19" s="74"/>
      <c r="M19" s="60"/>
    </row>
    <row r="20" spans="1:15" x14ac:dyDescent="0.25">
      <c r="D20" s="44"/>
      <c r="E20" s="44"/>
      <c r="F20" s="44"/>
      <c r="G20" s="45"/>
      <c r="H20" s="46"/>
      <c r="K20" s="49"/>
      <c r="L20" s="47"/>
      <c r="M20" s="48"/>
    </row>
    <row r="21" spans="1:15" s="50" customFormat="1" ht="18" x14ac:dyDescent="0.25">
      <c r="A21" s="125" t="s">
        <v>9</v>
      </c>
      <c r="B21" s="125"/>
      <c r="C21" s="125"/>
      <c r="D21" s="125"/>
      <c r="E21" s="125"/>
      <c r="F21" s="125"/>
      <c r="G21" s="126" t="s">
        <v>10</v>
      </c>
      <c r="H21" s="126"/>
      <c r="I21" s="126"/>
      <c r="J21" s="126"/>
      <c r="K21" s="126"/>
      <c r="L21" s="126"/>
      <c r="M21" s="119" t="s">
        <v>108</v>
      </c>
    </row>
    <row r="22" spans="1:15" s="50" customFormat="1" ht="18" x14ac:dyDescent="0.25">
      <c r="A22" s="120" t="s">
        <v>78</v>
      </c>
      <c r="B22" s="120"/>
      <c r="C22" s="120"/>
      <c r="D22" s="120"/>
      <c r="E22" s="120"/>
      <c r="F22" s="120"/>
      <c r="G22" s="120"/>
      <c r="H22" s="120"/>
      <c r="I22" s="120"/>
      <c r="J22" s="120"/>
      <c r="K22" s="120"/>
      <c r="L22" s="120"/>
      <c r="M22" s="127"/>
    </row>
    <row r="23" spans="1:15" ht="47.25" x14ac:dyDescent="0.25">
      <c r="A23" s="75" t="s">
        <v>103</v>
      </c>
      <c r="B23" s="75" t="s">
        <v>104</v>
      </c>
      <c r="C23" s="75" t="s">
        <v>41</v>
      </c>
      <c r="D23" s="75" t="s">
        <v>42</v>
      </c>
      <c r="E23" s="75" t="s">
        <v>25</v>
      </c>
      <c r="F23" s="76" t="s">
        <v>75</v>
      </c>
      <c r="G23" s="77" t="s">
        <v>103</v>
      </c>
      <c r="H23" s="77" t="s">
        <v>104</v>
      </c>
      <c r="I23" s="77" t="s">
        <v>42</v>
      </c>
      <c r="J23" s="77" t="s">
        <v>25</v>
      </c>
      <c r="K23" s="77" t="s">
        <v>43</v>
      </c>
      <c r="L23" s="78" t="s">
        <v>85</v>
      </c>
      <c r="M23" s="127"/>
    </row>
    <row r="24" spans="1:15" s="50" customFormat="1" ht="18" x14ac:dyDescent="0.25">
      <c r="A24" s="12"/>
      <c r="B24" s="12"/>
      <c r="C24" s="28"/>
      <c r="D24" s="79">
        <f>(A24+B24)*12</f>
        <v>0</v>
      </c>
      <c r="E24" s="80">
        <f>C24*D24</f>
        <v>0</v>
      </c>
      <c r="F24" s="58"/>
      <c r="G24" s="12"/>
      <c r="H24" s="12"/>
      <c r="I24" s="81">
        <f>(G24+H24)*12</f>
        <v>0</v>
      </c>
      <c r="J24" s="82">
        <f>C24*I24</f>
        <v>0</v>
      </c>
      <c r="K24" s="83">
        <f>D24-I24</f>
        <v>0</v>
      </c>
      <c r="L24" s="74"/>
      <c r="M24" s="74"/>
    </row>
    <row r="25" spans="1:15" x14ac:dyDescent="0.25">
      <c r="D25" s="44"/>
      <c r="E25" s="44"/>
      <c r="F25" s="44"/>
      <c r="G25" s="45"/>
      <c r="H25" s="46"/>
      <c r="K25" s="49"/>
      <c r="L25" s="47"/>
      <c r="M25" s="48"/>
    </row>
    <row r="26" spans="1:15" ht="18" x14ac:dyDescent="0.25">
      <c r="A26" s="125" t="s">
        <v>27</v>
      </c>
      <c r="B26" s="125"/>
      <c r="C26" s="125"/>
      <c r="D26" s="125"/>
      <c r="E26" s="125"/>
      <c r="F26" s="125"/>
      <c r="G26" s="125"/>
      <c r="H26" s="128" t="s">
        <v>28</v>
      </c>
      <c r="I26" s="128"/>
      <c r="J26" s="128"/>
      <c r="K26" s="128"/>
      <c r="L26" s="128"/>
      <c r="M26" s="128"/>
      <c r="N26" s="128"/>
      <c r="O26" s="119" t="s">
        <v>109</v>
      </c>
    </row>
    <row r="27" spans="1:15" ht="18" x14ac:dyDescent="0.25">
      <c r="A27" s="120" t="s">
        <v>79</v>
      </c>
      <c r="B27" s="120"/>
      <c r="C27" s="120"/>
      <c r="D27" s="120"/>
      <c r="E27" s="120"/>
      <c r="F27" s="120"/>
      <c r="G27" s="120"/>
      <c r="H27" s="120"/>
      <c r="I27" s="120"/>
      <c r="J27" s="120"/>
      <c r="K27" s="120"/>
      <c r="L27" s="120"/>
      <c r="M27" s="120"/>
      <c r="N27" s="120"/>
      <c r="O27" s="119"/>
    </row>
    <row r="28" spans="1:15" ht="60" x14ac:dyDescent="0.25">
      <c r="A28" s="75" t="s">
        <v>106</v>
      </c>
      <c r="B28" s="75" t="s">
        <v>110</v>
      </c>
      <c r="C28" s="75" t="s">
        <v>30</v>
      </c>
      <c r="D28" s="75" t="s">
        <v>31</v>
      </c>
      <c r="E28" s="75" t="s">
        <v>32</v>
      </c>
      <c r="F28" s="75" t="s">
        <v>81</v>
      </c>
      <c r="G28" s="76" t="s">
        <v>75</v>
      </c>
      <c r="H28" s="77" t="s">
        <v>106</v>
      </c>
      <c r="I28" s="77" t="s">
        <v>105</v>
      </c>
      <c r="J28" s="77" t="s">
        <v>31</v>
      </c>
      <c r="K28" s="77" t="s">
        <v>32</v>
      </c>
      <c r="L28" s="77" t="s">
        <v>34</v>
      </c>
      <c r="M28" s="77" t="s">
        <v>81</v>
      </c>
      <c r="N28" s="78" t="s">
        <v>84</v>
      </c>
      <c r="O28" s="119"/>
    </row>
    <row r="29" spans="1:15" ht="18" x14ac:dyDescent="0.25">
      <c r="A29" s="12"/>
      <c r="B29" s="12"/>
      <c r="C29" s="28"/>
      <c r="D29" s="79">
        <f>(A29+B29)*12</f>
        <v>0</v>
      </c>
      <c r="E29" s="80">
        <f>C29*D29</f>
        <v>0</v>
      </c>
      <c r="F29" s="140" t="e">
        <f>D29/(A14*1000)</f>
        <v>#DIV/0!</v>
      </c>
      <c r="G29" s="58"/>
      <c r="H29" s="12"/>
      <c r="I29" s="12"/>
      <c r="J29" s="81">
        <f>(H29+I29)*12</f>
        <v>0</v>
      </c>
      <c r="K29" s="82">
        <f>C29*J29</f>
        <v>0</v>
      </c>
      <c r="L29" s="83">
        <f>D29-J29</f>
        <v>0</v>
      </c>
      <c r="M29" s="83" t="e">
        <f>J29/(M14*1000)</f>
        <v>#DIV/0!</v>
      </c>
      <c r="N29" s="74"/>
      <c r="O29" s="84"/>
    </row>
    <row r="30" spans="1:15" x14ac:dyDescent="0.25">
      <c r="D30" s="44"/>
      <c r="E30" s="44"/>
      <c r="F30" s="44"/>
      <c r="G30" s="45"/>
      <c r="H30" s="46"/>
      <c r="K30" s="49"/>
      <c r="L30" s="47"/>
      <c r="M30" s="48"/>
    </row>
    <row r="31" spans="1:15" x14ac:dyDescent="0.25">
      <c r="D31" s="44"/>
      <c r="E31" s="44"/>
      <c r="F31" s="44"/>
      <c r="G31" s="45"/>
      <c r="H31" s="46"/>
      <c r="K31" s="49"/>
      <c r="L31" s="47"/>
      <c r="M31" s="48"/>
    </row>
    <row r="32" spans="1:15" ht="18" x14ac:dyDescent="0.25">
      <c r="A32" s="121" t="s">
        <v>87</v>
      </c>
      <c r="B32" s="121"/>
      <c r="C32" s="121"/>
      <c r="D32" s="121"/>
      <c r="E32" s="121"/>
      <c r="F32" s="121"/>
      <c r="G32" s="121"/>
      <c r="H32" s="121"/>
      <c r="I32" s="121"/>
      <c r="J32" s="121"/>
      <c r="K32" s="121"/>
      <c r="L32" s="121"/>
      <c r="M32" s="48"/>
    </row>
    <row r="33" spans="1:13" x14ac:dyDescent="0.25">
      <c r="A33" s="122"/>
      <c r="B33" s="123"/>
      <c r="C33" s="123"/>
      <c r="D33" s="123"/>
      <c r="E33" s="123"/>
      <c r="F33" s="123"/>
      <c r="G33" s="123"/>
      <c r="H33" s="123"/>
      <c r="I33" s="123"/>
      <c r="J33" s="123"/>
      <c r="K33" s="123"/>
      <c r="L33" s="124"/>
      <c r="M33" s="48"/>
    </row>
  </sheetData>
  <mergeCells count="25">
    <mergeCell ref="O6:O8"/>
    <mergeCell ref="A7:N7"/>
    <mergeCell ref="A1:N2"/>
    <mergeCell ref="A3:N3"/>
    <mergeCell ref="A4:N4"/>
    <mergeCell ref="A6:C6"/>
    <mergeCell ref="D6:N6"/>
    <mergeCell ref="A11:C11"/>
    <mergeCell ref="D11:O11"/>
    <mergeCell ref="P11:P13"/>
    <mergeCell ref="A12:O12"/>
    <mergeCell ref="A16:F16"/>
    <mergeCell ref="G16:L16"/>
    <mergeCell ref="M16:M18"/>
    <mergeCell ref="A17:L17"/>
    <mergeCell ref="O26:O28"/>
    <mergeCell ref="A27:N27"/>
    <mergeCell ref="A32:L32"/>
    <mergeCell ref="A33:L33"/>
    <mergeCell ref="A21:F21"/>
    <mergeCell ref="G21:L21"/>
    <mergeCell ref="M21:M23"/>
    <mergeCell ref="A22:L22"/>
    <mergeCell ref="A26:G26"/>
    <mergeCell ref="H26:N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37"/>
  <sheetViews>
    <sheetView zoomScale="50" zoomScaleNormal="50" workbookViewId="0">
      <selection sqref="A1:N2"/>
    </sheetView>
  </sheetViews>
  <sheetFormatPr defaultRowHeight="14.25" x14ac:dyDescent="0.25"/>
  <cols>
    <col min="1" max="3" width="23.140625" style="21" customWidth="1"/>
    <col min="4" max="4" width="23.140625" style="21" bestFit="1" customWidth="1"/>
    <col min="5" max="5" width="22.85546875" style="21" bestFit="1" customWidth="1"/>
    <col min="6" max="6" width="24.28515625" style="21" bestFit="1" customWidth="1"/>
    <col min="7" max="7" width="21.42578125" style="23" bestFit="1" customWidth="1"/>
    <col min="8" max="8" width="19.140625" style="24" bestFit="1" customWidth="1"/>
    <col min="9" max="9" width="26.5703125" style="25" bestFit="1" customWidth="1"/>
    <col min="10" max="10" width="25.5703125" style="26" bestFit="1" customWidth="1"/>
    <col min="11" max="11" width="20.85546875" style="27" bestFit="1" customWidth="1"/>
    <col min="12" max="12" width="24.42578125" style="25" bestFit="1" customWidth="1"/>
    <col min="13" max="13" width="23.7109375" style="26" bestFit="1" customWidth="1"/>
    <col min="14" max="14" width="22.42578125" style="21" bestFit="1" customWidth="1"/>
    <col min="15" max="15" width="22.5703125" style="21" customWidth="1"/>
    <col min="16" max="16384" width="9.140625" style="21"/>
  </cols>
  <sheetData>
    <row r="1" spans="1:15" ht="20.25" customHeight="1" x14ac:dyDescent="0.25">
      <c r="A1" s="92" t="s">
        <v>72</v>
      </c>
      <c r="B1" s="92"/>
      <c r="C1" s="92"/>
      <c r="D1" s="92"/>
      <c r="E1" s="92"/>
      <c r="F1" s="92"/>
      <c r="G1" s="92"/>
      <c r="H1" s="92"/>
      <c r="I1" s="92"/>
      <c r="J1" s="92"/>
      <c r="K1" s="92"/>
      <c r="L1" s="92"/>
      <c r="M1" s="92"/>
      <c r="N1" s="92"/>
    </row>
    <row r="2" spans="1:15" ht="20.25" customHeight="1" x14ac:dyDescent="0.25">
      <c r="A2" s="92"/>
      <c r="B2" s="92"/>
      <c r="C2" s="92"/>
      <c r="D2" s="92"/>
      <c r="E2" s="92"/>
      <c r="F2" s="92"/>
      <c r="G2" s="92"/>
      <c r="H2" s="92"/>
      <c r="I2" s="92"/>
      <c r="J2" s="92"/>
      <c r="K2" s="92"/>
      <c r="L2" s="92"/>
      <c r="M2" s="92"/>
      <c r="N2" s="92"/>
    </row>
    <row r="3" spans="1:15" ht="20.25" customHeight="1" x14ac:dyDescent="0.3">
      <c r="A3" s="93" t="s">
        <v>73</v>
      </c>
      <c r="B3" s="94"/>
      <c r="C3" s="94"/>
      <c r="D3" s="94"/>
      <c r="E3" s="94"/>
      <c r="F3" s="94"/>
      <c r="G3" s="94"/>
      <c r="H3" s="94"/>
      <c r="I3" s="94"/>
      <c r="J3" s="94"/>
      <c r="K3" s="94"/>
      <c r="L3" s="94"/>
      <c r="M3" s="94"/>
      <c r="N3" s="95"/>
    </row>
    <row r="4" spans="1:15" ht="42.75" customHeight="1" x14ac:dyDescent="0.3">
      <c r="A4" s="96" t="s">
        <v>86</v>
      </c>
      <c r="B4" s="97"/>
      <c r="C4" s="97"/>
      <c r="D4" s="97"/>
      <c r="E4" s="97"/>
      <c r="F4" s="97"/>
      <c r="G4" s="97"/>
      <c r="H4" s="97"/>
      <c r="I4" s="97"/>
      <c r="J4" s="97"/>
      <c r="K4" s="97"/>
      <c r="L4" s="97"/>
      <c r="M4" s="97"/>
      <c r="N4" s="98"/>
    </row>
    <row r="6" spans="1:15" s="20" customFormat="1" ht="38.25" customHeight="1" x14ac:dyDescent="0.25">
      <c r="A6" s="99" t="s">
        <v>74</v>
      </c>
      <c r="B6" s="99"/>
      <c r="C6" s="99"/>
      <c r="D6" s="100" t="s">
        <v>12</v>
      </c>
      <c r="E6" s="100"/>
      <c r="F6" s="100"/>
      <c r="G6" s="100"/>
      <c r="H6" s="100"/>
      <c r="I6" s="100"/>
      <c r="J6" s="100"/>
      <c r="K6" s="100"/>
      <c r="L6" s="100"/>
      <c r="M6" s="100"/>
      <c r="N6" s="100"/>
      <c r="O6" s="102" t="s">
        <v>102</v>
      </c>
    </row>
    <row r="7" spans="1:15" s="20" customFormat="1" ht="18.75" customHeight="1" x14ac:dyDescent="0.25">
      <c r="A7" s="86" t="s">
        <v>76</v>
      </c>
      <c r="B7" s="87"/>
      <c r="C7" s="87"/>
      <c r="D7" s="87"/>
      <c r="E7" s="87"/>
      <c r="F7" s="87"/>
      <c r="G7" s="87"/>
      <c r="H7" s="87"/>
      <c r="I7" s="87"/>
      <c r="J7" s="87"/>
      <c r="K7" s="87"/>
      <c r="L7" s="87"/>
      <c r="M7" s="87"/>
      <c r="N7" s="115"/>
      <c r="O7" s="102"/>
    </row>
    <row r="8" spans="1:15" ht="63" customHeight="1" x14ac:dyDescent="0.25">
      <c r="A8" s="29" t="s">
        <v>20</v>
      </c>
      <c r="B8" s="30" t="s">
        <v>3</v>
      </c>
      <c r="C8" s="30" t="s">
        <v>75</v>
      </c>
      <c r="D8" s="1" t="s">
        <v>0</v>
      </c>
      <c r="E8" s="1" t="s">
        <v>11</v>
      </c>
      <c r="F8" s="1" t="s">
        <v>15</v>
      </c>
      <c r="G8" s="2" t="s">
        <v>17</v>
      </c>
      <c r="H8" s="2" t="s">
        <v>14</v>
      </c>
      <c r="I8" s="3" t="s">
        <v>22</v>
      </c>
      <c r="J8" s="3" t="s">
        <v>71</v>
      </c>
      <c r="K8" s="4" t="s">
        <v>23</v>
      </c>
      <c r="L8" s="4" t="s">
        <v>19</v>
      </c>
      <c r="M8" s="4" t="s">
        <v>20</v>
      </c>
      <c r="N8" s="5" t="s">
        <v>82</v>
      </c>
      <c r="O8" s="102"/>
    </row>
    <row r="9" spans="1:15" s="20" customFormat="1" ht="30" customHeight="1" x14ac:dyDescent="0.25">
      <c r="A9" s="31"/>
      <c r="B9" s="31"/>
      <c r="C9" s="31"/>
      <c r="D9" s="7"/>
      <c r="E9" s="7"/>
      <c r="F9" s="7"/>
      <c r="G9" s="13">
        <f>D9*E9*F9</f>
        <v>0</v>
      </c>
      <c r="H9" s="8"/>
      <c r="I9" s="7"/>
      <c r="J9" s="7"/>
      <c r="K9" s="7"/>
      <c r="L9" s="13">
        <f>G9*H9*J9</f>
        <v>0</v>
      </c>
      <c r="M9" s="13">
        <f>I9*L9</f>
        <v>0</v>
      </c>
      <c r="N9" s="60"/>
      <c r="O9" s="60"/>
    </row>
    <row r="11" spans="1:15" s="20" customFormat="1" ht="39.75" customHeight="1" x14ac:dyDescent="0.25">
      <c r="A11" s="99" t="s">
        <v>77</v>
      </c>
      <c r="B11" s="99"/>
      <c r="C11" s="99"/>
      <c r="D11" s="100" t="s">
        <v>13</v>
      </c>
      <c r="E11" s="100"/>
      <c r="F11" s="100"/>
      <c r="G11" s="100"/>
      <c r="H11" s="100"/>
      <c r="I11" s="100"/>
      <c r="J11" s="100"/>
      <c r="K11" s="100"/>
      <c r="L11" s="100"/>
      <c r="M11" s="100"/>
      <c r="N11" s="100"/>
      <c r="O11" s="102" t="s">
        <v>102</v>
      </c>
    </row>
    <row r="12" spans="1:15" s="20" customFormat="1" ht="18.75" customHeight="1" x14ac:dyDescent="0.25">
      <c r="A12" s="101" t="s">
        <v>76</v>
      </c>
      <c r="B12" s="101"/>
      <c r="C12" s="101"/>
      <c r="D12" s="101"/>
      <c r="E12" s="101"/>
      <c r="F12" s="101"/>
      <c r="G12" s="101"/>
      <c r="H12" s="101"/>
      <c r="I12" s="101"/>
      <c r="J12" s="101"/>
      <c r="K12" s="101"/>
      <c r="L12" s="101"/>
      <c r="M12" s="101"/>
      <c r="N12" s="101"/>
      <c r="O12" s="102"/>
    </row>
    <row r="13" spans="1:15" s="22" customFormat="1" ht="68.25" customHeight="1" x14ac:dyDescent="0.25">
      <c r="A13" s="29" t="s">
        <v>1</v>
      </c>
      <c r="B13" s="30" t="s">
        <v>3</v>
      </c>
      <c r="C13" s="30" t="s">
        <v>75</v>
      </c>
      <c r="D13" s="1" t="s">
        <v>0</v>
      </c>
      <c r="E13" s="1" t="s">
        <v>11</v>
      </c>
      <c r="F13" s="1" t="s">
        <v>51</v>
      </c>
      <c r="G13" s="2" t="s">
        <v>18</v>
      </c>
      <c r="H13" s="2" t="s">
        <v>16</v>
      </c>
      <c r="I13" s="3" t="s">
        <v>67</v>
      </c>
      <c r="J13" s="4" t="s">
        <v>50</v>
      </c>
      <c r="K13" s="5" t="s">
        <v>2</v>
      </c>
      <c r="L13" s="6" t="s">
        <v>1</v>
      </c>
      <c r="M13" s="5" t="s">
        <v>3</v>
      </c>
      <c r="N13" s="5" t="s">
        <v>82</v>
      </c>
      <c r="O13" s="102"/>
    </row>
    <row r="14" spans="1:15" s="20" customFormat="1" ht="30" customHeight="1" x14ac:dyDescent="0.25">
      <c r="A14" s="31"/>
      <c r="B14" s="31"/>
      <c r="C14" s="31"/>
      <c r="D14" s="7"/>
      <c r="E14" s="7"/>
      <c r="F14" s="7"/>
      <c r="G14" s="13">
        <f>D14*E14*F14</f>
        <v>0</v>
      </c>
      <c r="H14" s="8"/>
      <c r="I14" s="7"/>
      <c r="J14" s="7"/>
      <c r="K14" s="28"/>
      <c r="L14" s="9">
        <f>(G14*H14*I14*J14)/1000000</f>
        <v>0</v>
      </c>
      <c r="M14" s="10">
        <f>(G14*H14*I14*J14*K14)/1000</f>
        <v>0</v>
      </c>
      <c r="N14" s="60"/>
      <c r="O14" s="60"/>
    </row>
    <row r="16" spans="1:15" s="20" customFormat="1" ht="30" customHeight="1" x14ac:dyDescent="0.25">
      <c r="A16" s="103" t="s">
        <v>7</v>
      </c>
      <c r="B16" s="103"/>
      <c r="C16" s="103"/>
      <c r="D16" s="103"/>
      <c r="E16" s="103"/>
      <c r="F16" s="103"/>
      <c r="G16" s="104" t="s">
        <v>8</v>
      </c>
      <c r="H16" s="104"/>
      <c r="I16" s="104"/>
      <c r="J16" s="104"/>
      <c r="K16" s="104"/>
      <c r="L16" s="104"/>
      <c r="M16" s="108" t="s">
        <v>107</v>
      </c>
    </row>
    <row r="17" spans="1:15" s="20" customFormat="1" ht="18.75" customHeight="1" x14ac:dyDescent="0.25">
      <c r="A17" s="101" t="s">
        <v>90</v>
      </c>
      <c r="B17" s="101"/>
      <c r="C17" s="101"/>
      <c r="D17" s="101"/>
      <c r="E17" s="101"/>
      <c r="F17" s="101"/>
      <c r="G17" s="101"/>
      <c r="H17" s="101"/>
      <c r="I17" s="101"/>
      <c r="J17" s="101"/>
      <c r="K17" s="101"/>
      <c r="L17" s="101"/>
      <c r="M17" s="108"/>
    </row>
    <row r="18" spans="1:15" ht="50.1" customHeight="1" x14ac:dyDescent="0.25">
      <c r="A18" s="32" t="s">
        <v>4</v>
      </c>
      <c r="B18" s="32" t="s">
        <v>5</v>
      </c>
      <c r="C18" s="32" t="s">
        <v>21</v>
      </c>
      <c r="D18" s="32" t="s">
        <v>6</v>
      </c>
      <c r="E18" s="32" t="s">
        <v>24</v>
      </c>
      <c r="F18" s="39" t="s">
        <v>75</v>
      </c>
      <c r="G18" s="15" t="s">
        <v>4</v>
      </c>
      <c r="H18" s="15" t="s">
        <v>5</v>
      </c>
      <c r="I18" s="15" t="s">
        <v>6</v>
      </c>
      <c r="J18" s="15" t="s">
        <v>24</v>
      </c>
      <c r="K18" s="15" t="s">
        <v>26</v>
      </c>
      <c r="L18" s="40" t="s">
        <v>83</v>
      </c>
      <c r="M18" s="108"/>
    </row>
    <row r="19" spans="1:15" s="20" customFormat="1" ht="30" customHeight="1" x14ac:dyDescent="0.25">
      <c r="A19" s="12"/>
      <c r="B19" s="12"/>
      <c r="C19" s="28"/>
      <c r="D19" s="33">
        <f>A19*B19*12</f>
        <v>0</v>
      </c>
      <c r="E19" s="34">
        <f>C19*D19</f>
        <v>0</v>
      </c>
      <c r="F19" s="31"/>
      <c r="G19" s="12"/>
      <c r="H19" s="12"/>
      <c r="I19" s="11">
        <f>G19*H19*12</f>
        <v>0</v>
      </c>
      <c r="J19" s="18">
        <f>C19*I19</f>
        <v>0</v>
      </c>
      <c r="K19" s="19">
        <f>D19-I19</f>
        <v>0</v>
      </c>
      <c r="L19" s="60"/>
      <c r="M19" s="60"/>
    </row>
    <row r="21" spans="1:15" s="20" customFormat="1" ht="30" customHeight="1" x14ac:dyDescent="0.25">
      <c r="A21" s="116" t="s">
        <v>9</v>
      </c>
      <c r="B21" s="116"/>
      <c r="C21" s="116"/>
      <c r="D21" s="116"/>
      <c r="E21" s="116"/>
      <c r="F21" s="116"/>
      <c r="G21" s="117" t="s">
        <v>10</v>
      </c>
      <c r="H21" s="117"/>
      <c r="I21" s="117"/>
      <c r="J21" s="117"/>
      <c r="K21" s="117"/>
      <c r="L21" s="117"/>
      <c r="M21" s="118" t="s">
        <v>108</v>
      </c>
    </row>
    <row r="22" spans="1:15" s="20" customFormat="1" ht="18" customHeight="1" x14ac:dyDescent="0.25">
      <c r="A22" s="101" t="s">
        <v>78</v>
      </c>
      <c r="B22" s="101"/>
      <c r="C22" s="101"/>
      <c r="D22" s="101"/>
      <c r="E22" s="101"/>
      <c r="F22" s="101"/>
      <c r="G22" s="101"/>
      <c r="H22" s="101"/>
      <c r="I22" s="101"/>
      <c r="J22" s="101"/>
      <c r="K22" s="101"/>
      <c r="L22" s="101"/>
      <c r="M22" s="118"/>
    </row>
    <row r="23" spans="1:15" ht="65.25" customHeight="1" x14ac:dyDescent="0.25">
      <c r="A23" s="14" t="s">
        <v>52</v>
      </c>
      <c r="B23" s="14" t="s">
        <v>40</v>
      </c>
      <c r="C23" s="14" t="s">
        <v>41</v>
      </c>
      <c r="D23" s="14" t="s">
        <v>42</v>
      </c>
      <c r="E23" s="14" t="s">
        <v>25</v>
      </c>
      <c r="F23" s="41" t="s">
        <v>75</v>
      </c>
      <c r="G23" s="35" t="s">
        <v>52</v>
      </c>
      <c r="H23" s="35" t="s">
        <v>40</v>
      </c>
      <c r="I23" s="35" t="s">
        <v>42</v>
      </c>
      <c r="J23" s="35" t="s">
        <v>25</v>
      </c>
      <c r="K23" s="35" t="s">
        <v>43</v>
      </c>
      <c r="L23" s="42" t="s">
        <v>85</v>
      </c>
      <c r="M23" s="118"/>
    </row>
    <row r="24" spans="1:15" s="20" customFormat="1" ht="30" customHeight="1" x14ac:dyDescent="0.25">
      <c r="A24" s="12"/>
      <c r="B24" s="12"/>
      <c r="C24" s="28"/>
      <c r="D24" s="16">
        <f>(A24+B24)*12</f>
        <v>0</v>
      </c>
      <c r="E24" s="17">
        <f>C24*D24</f>
        <v>0</v>
      </c>
      <c r="F24" s="31"/>
      <c r="G24" s="12"/>
      <c r="H24" s="12"/>
      <c r="I24" s="36">
        <f>(G24+H24)*12</f>
        <v>0</v>
      </c>
      <c r="J24" s="37">
        <f>C24*I24</f>
        <v>0</v>
      </c>
      <c r="K24" s="38">
        <f>D24-I24</f>
        <v>0</v>
      </c>
      <c r="L24" s="60"/>
      <c r="M24" s="60"/>
    </row>
    <row r="26" spans="1:15" ht="30" customHeight="1" x14ac:dyDescent="0.25">
      <c r="A26" s="116" t="s">
        <v>27</v>
      </c>
      <c r="B26" s="116"/>
      <c r="C26" s="116"/>
      <c r="D26" s="116"/>
      <c r="E26" s="116"/>
      <c r="F26" s="116"/>
      <c r="G26" s="116"/>
      <c r="H26" s="139" t="s">
        <v>28</v>
      </c>
      <c r="I26" s="139"/>
      <c r="J26" s="139"/>
      <c r="K26" s="139"/>
      <c r="L26" s="139"/>
      <c r="M26" s="139"/>
      <c r="N26" s="139"/>
      <c r="O26" s="118" t="s">
        <v>109</v>
      </c>
    </row>
    <row r="27" spans="1:15" ht="18" customHeight="1" x14ac:dyDescent="0.25">
      <c r="A27" s="101" t="s">
        <v>79</v>
      </c>
      <c r="B27" s="101"/>
      <c r="C27" s="101"/>
      <c r="D27" s="101"/>
      <c r="E27" s="101"/>
      <c r="F27" s="101"/>
      <c r="G27" s="101"/>
      <c r="H27" s="101"/>
      <c r="I27" s="101"/>
      <c r="J27" s="101"/>
      <c r="K27" s="101"/>
      <c r="L27" s="101"/>
      <c r="M27" s="101"/>
      <c r="N27" s="101"/>
      <c r="O27" s="118"/>
    </row>
    <row r="28" spans="1:15" ht="75" customHeight="1" x14ac:dyDescent="0.25">
      <c r="A28" s="14" t="s">
        <v>33</v>
      </c>
      <c r="B28" s="14" t="s">
        <v>35</v>
      </c>
      <c r="C28" s="14" t="s">
        <v>30</v>
      </c>
      <c r="D28" s="14" t="s">
        <v>31</v>
      </c>
      <c r="E28" s="14" t="s">
        <v>32</v>
      </c>
      <c r="F28" s="14" t="s">
        <v>81</v>
      </c>
      <c r="G28" s="41" t="s">
        <v>75</v>
      </c>
      <c r="H28" s="35" t="s">
        <v>33</v>
      </c>
      <c r="I28" s="35" t="s">
        <v>29</v>
      </c>
      <c r="J28" s="35" t="s">
        <v>31</v>
      </c>
      <c r="K28" s="35" t="s">
        <v>32</v>
      </c>
      <c r="L28" s="35" t="s">
        <v>34</v>
      </c>
      <c r="M28" s="35" t="s">
        <v>81</v>
      </c>
      <c r="N28" s="42" t="s">
        <v>84</v>
      </c>
      <c r="O28" s="118"/>
    </row>
    <row r="29" spans="1:15" ht="30" customHeight="1" x14ac:dyDescent="0.25">
      <c r="A29" s="12"/>
      <c r="B29" s="12"/>
      <c r="C29" s="28"/>
      <c r="D29" s="16">
        <f>(A29+B29)*12</f>
        <v>0</v>
      </c>
      <c r="E29" s="17">
        <f>C29*D29</f>
        <v>0</v>
      </c>
      <c r="F29" s="141" t="e">
        <f>D29/(A14*1000)</f>
        <v>#DIV/0!</v>
      </c>
      <c r="G29" s="31"/>
      <c r="H29" s="12"/>
      <c r="I29" s="12"/>
      <c r="J29" s="36">
        <f>(H29+I29)*12</f>
        <v>0</v>
      </c>
      <c r="K29" s="37">
        <f>C29*J29</f>
        <v>0</v>
      </c>
      <c r="L29" s="38">
        <f>D29-J29</f>
        <v>0</v>
      </c>
      <c r="M29" s="38" t="e">
        <f>J29/(L14*1000)</f>
        <v>#DIV/0!</v>
      </c>
      <c r="N29" s="60"/>
      <c r="O29" s="60"/>
    </row>
    <row r="31" spans="1:15" ht="31.5" customHeight="1" x14ac:dyDescent="0.25">
      <c r="A31" s="88" t="s">
        <v>87</v>
      </c>
      <c r="B31" s="88"/>
      <c r="C31" s="88"/>
      <c r="D31" s="88"/>
      <c r="E31" s="88"/>
      <c r="F31" s="88"/>
      <c r="G31" s="88"/>
      <c r="H31" s="88"/>
      <c r="I31" s="88"/>
      <c r="J31" s="88"/>
      <c r="K31" s="88"/>
      <c r="L31" s="88"/>
    </row>
    <row r="32" spans="1:15" ht="132.75" customHeight="1" x14ac:dyDescent="0.25">
      <c r="A32" s="89"/>
      <c r="B32" s="90"/>
      <c r="C32" s="90"/>
      <c r="D32" s="90"/>
      <c r="E32" s="90"/>
      <c r="F32" s="90"/>
      <c r="G32" s="90"/>
      <c r="H32" s="90"/>
      <c r="I32" s="90"/>
      <c r="J32" s="90"/>
      <c r="K32" s="90"/>
      <c r="L32" s="91"/>
    </row>
    <row r="33" spans="4:13" x14ac:dyDescent="0.25">
      <c r="D33" s="23"/>
      <c r="E33" s="24"/>
      <c r="F33" s="25"/>
      <c r="G33" s="26"/>
      <c r="H33" s="27"/>
      <c r="K33" s="21"/>
      <c r="L33" s="21"/>
      <c r="M33" s="21"/>
    </row>
    <row r="34" spans="4:13" x14ac:dyDescent="0.25">
      <c r="D34" s="23"/>
      <c r="E34" s="24"/>
      <c r="F34" s="25"/>
      <c r="G34" s="26"/>
      <c r="H34" s="27"/>
      <c r="K34" s="21"/>
      <c r="L34" s="21"/>
      <c r="M34" s="21"/>
    </row>
    <row r="35" spans="4:13" x14ac:dyDescent="0.25">
      <c r="D35" s="23"/>
      <c r="E35" s="24"/>
      <c r="F35" s="25"/>
      <c r="G35" s="26"/>
      <c r="H35" s="27"/>
      <c r="K35" s="21"/>
      <c r="L35" s="21"/>
      <c r="M35" s="21"/>
    </row>
    <row r="36" spans="4:13" x14ac:dyDescent="0.25">
      <c r="D36" s="23"/>
      <c r="E36" s="24"/>
      <c r="F36" s="25"/>
      <c r="G36" s="26"/>
      <c r="H36" s="27"/>
      <c r="K36" s="21"/>
      <c r="L36" s="21"/>
      <c r="M36" s="21"/>
    </row>
    <row r="37" spans="4:13" x14ac:dyDescent="0.25">
      <c r="D37" s="23"/>
      <c r="E37" s="24"/>
      <c r="F37" s="25"/>
      <c r="G37" s="26"/>
      <c r="H37" s="27"/>
      <c r="K37" s="21"/>
      <c r="L37" s="21"/>
      <c r="M37" s="21"/>
    </row>
  </sheetData>
  <mergeCells count="25">
    <mergeCell ref="O6:O8"/>
    <mergeCell ref="O11:O13"/>
    <mergeCell ref="O26:O28"/>
    <mergeCell ref="A1:N2"/>
    <mergeCell ref="A3:N3"/>
    <mergeCell ref="A4:N4"/>
    <mergeCell ref="A6:C6"/>
    <mergeCell ref="A26:G26"/>
    <mergeCell ref="A21:F21"/>
    <mergeCell ref="G21:L21"/>
    <mergeCell ref="M21:M23"/>
    <mergeCell ref="A22:L22"/>
    <mergeCell ref="A32:L32"/>
    <mergeCell ref="M16:M18"/>
    <mergeCell ref="A11:C11"/>
    <mergeCell ref="D6:N6"/>
    <mergeCell ref="D11:N11"/>
    <mergeCell ref="A12:N12"/>
    <mergeCell ref="A7:N7"/>
    <mergeCell ref="A31:L31"/>
    <mergeCell ref="H26:N26"/>
    <mergeCell ref="A27:N27"/>
    <mergeCell ref="A16:F16"/>
    <mergeCell ref="G16:L16"/>
    <mergeCell ref="A17:L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7412-BA4F-4316-BDB0-233AB33AB807}">
  <sheetPr codeName="Sheet4"/>
  <dimension ref="A1:O37"/>
  <sheetViews>
    <sheetView zoomScale="50" zoomScaleNormal="50" workbookViewId="0">
      <selection sqref="A1:N2"/>
    </sheetView>
  </sheetViews>
  <sheetFormatPr defaultRowHeight="14.25" x14ac:dyDescent="0.25"/>
  <cols>
    <col min="1" max="3" width="23.140625" style="21" customWidth="1"/>
    <col min="4" max="4" width="23.140625" style="21" bestFit="1" customWidth="1"/>
    <col min="5" max="5" width="22.85546875" style="21" bestFit="1" customWidth="1"/>
    <col min="6" max="6" width="24.28515625" style="21" bestFit="1" customWidth="1"/>
    <col min="7" max="7" width="21.42578125" style="23" bestFit="1" customWidth="1"/>
    <col min="8" max="8" width="19.140625" style="24" bestFit="1" customWidth="1"/>
    <col min="9" max="9" width="26.5703125" style="25" bestFit="1" customWidth="1"/>
    <col min="10" max="10" width="25.5703125" style="26" bestFit="1" customWidth="1"/>
    <col min="11" max="11" width="20.85546875" style="27" bestFit="1" customWidth="1"/>
    <col min="12" max="12" width="24.42578125" style="25" bestFit="1" customWidth="1"/>
    <col min="13" max="13" width="23.7109375" style="26" bestFit="1" customWidth="1"/>
    <col min="14" max="14" width="22.42578125" style="21" bestFit="1" customWidth="1"/>
    <col min="15" max="15" width="22.5703125" style="21" customWidth="1"/>
    <col min="16" max="16384" width="9.140625" style="21"/>
  </cols>
  <sheetData>
    <row r="1" spans="1:15" ht="20.25" customHeight="1" x14ac:dyDescent="0.25">
      <c r="A1" s="92" t="s">
        <v>72</v>
      </c>
      <c r="B1" s="92"/>
      <c r="C1" s="92"/>
      <c r="D1" s="92"/>
      <c r="E1" s="92"/>
      <c r="F1" s="92"/>
      <c r="G1" s="92"/>
      <c r="H1" s="92"/>
      <c r="I1" s="92"/>
      <c r="J1" s="92"/>
      <c r="K1" s="92"/>
      <c r="L1" s="92"/>
      <c r="M1" s="92"/>
      <c r="N1" s="92"/>
    </row>
    <row r="2" spans="1:15" ht="20.25" customHeight="1" x14ac:dyDescent="0.25">
      <c r="A2" s="92"/>
      <c r="B2" s="92"/>
      <c r="C2" s="92"/>
      <c r="D2" s="92"/>
      <c r="E2" s="92"/>
      <c r="F2" s="92"/>
      <c r="G2" s="92"/>
      <c r="H2" s="92"/>
      <c r="I2" s="92"/>
      <c r="J2" s="92"/>
      <c r="K2" s="92"/>
      <c r="L2" s="92"/>
      <c r="M2" s="92"/>
      <c r="N2" s="92"/>
    </row>
    <row r="3" spans="1:15" ht="20.25" customHeight="1" x14ac:dyDescent="0.3">
      <c r="A3" s="93" t="s">
        <v>73</v>
      </c>
      <c r="B3" s="94"/>
      <c r="C3" s="94"/>
      <c r="D3" s="94"/>
      <c r="E3" s="94"/>
      <c r="F3" s="94"/>
      <c r="G3" s="94"/>
      <c r="H3" s="94"/>
      <c r="I3" s="94"/>
      <c r="J3" s="94"/>
      <c r="K3" s="94"/>
      <c r="L3" s="94"/>
      <c r="M3" s="94"/>
      <c r="N3" s="95"/>
    </row>
    <row r="4" spans="1:15" ht="42.75" customHeight="1" x14ac:dyDescent="0.3">
      <c r="A4" s="96" t="s">
        <v>86</v>
      </c>
      <c r="B4" s="97"/>
      <c r="C4" s="97"/>
      <c r="D4" s="97"/>
      <c r="E4" s="97"/>
      <c r="F4" s="97"/>
      <c r="G4" s="97"/>
      <c r="H4" s="97"/>
      <c r="I4" s="97"/>
      <c r="J4" s="97"/>
      <c r="K4" s="97"/>
      <c r="L4" s="97"/>
      <c r="M4" s="97"/>
      <c r="N4" s="98"/>
    </row>
    <row r="6" spans="1:15" s="20" customFormat="1" ht="38.25" customHeight="1" x14ac:dyDescent="0.25">
      <c r="A6" s="99" t="s">
        <v>74</v>
      </c>
      <c r="B6" s="99"/>
      <c r="C6" s="99"/>
      <c r="D6" s="100" t="s">
        <v>12</v>
      </c>
      <c r="E6" s="100"/>
      <c r="F6" s="100"/>
      <c r="G6" s="100"/>
      <c r="H6" s="100"/>
      <c r="I6" s="100"/>
      <c r="J6" s="100"/>
      <c r="K6" s="100"/>
      <c r="L6" s="100"/>
      <c r="M6" s="100"/>
      <c r="N6" s="100"/>
      <c r="O6" s="102" t="s">
        <v>102</v>
      </c>
    </row>
    <row r="7" spans="1:15" s="20" customFormat="1" ht="18.75" customHeight="1" x14ac:dyDescent="0.25">
      <c r="A7" s="86" t="s">
        <v>76</v>
      </c>
      <c r="B7" s="87"/>
      <c r="C7" s="87"/>
      <c r="D7" s="87"/>
      <c r="E7" s="87"/>
      <c r="F7" s="87"/>
      <c r="G7" s="87"/>
      <c r="H7" s="87"/>
      <c r="I7" s="87"/>
      <c r="J7" s="87"/>
      <c r="K7" s="87"/>
      <c r="L7" s="87"/>
      <c r="M7" s="87"/>
      <c r="N7" s="115"/>
      <c r="O7" s="102"/>
    </row>
    <row r="8" spans="1:15" ht="63" customHeight="1" x14ac:dyDescent="0.25">
      <c r="A8" s="29" t="s">
        <v>20</v>
      </c>
      <c r="B8" s="30" t="s">
        <v>3</v>
      </c>
      <c r="C8" s="30" t="s">
        <v>75</v>
      </c>
      <c r="D8" s="1" t="s">
        <v>0</v>
      </c>
      <c r="E8" s="1" t="s">
        <v>11</v>
      </c>
      <c r="F8" s="1" t="s">
        <v>15</v>
      </c>
      <c r="G8" s="2" t="s">
        <v>17</v>
      </c>
      <c r="H8" s="2" t="s">
        <v>14</v>
      </c>
      <c r="I8" s="3" t="s">
        <v>98</v>
      </c>
      <c r="J8" s="3" t="s">
        <v>71</v>
      </c>
      <c r="K8" s="4" t="s">
        <v>23</v>
      </c>
      <c r="L8" s="4" t="s">
        <v>19</v>
      </c>
      <c r="M8" s="4" t="s">
        <v>20</v>
      </c>
      <c r="N8" s="5" t="s">
        <v>82</v>
      </c>
      <c r="O8" s="102"/>
    </row>
    <row r="9" spans="1:15" s="20" customFormat="1" ht="30" customHeight="1" x14ac:dyDescent="0.25">
      <c r="A9" s="31"/>
      <c r="B9" s="31"/>
      <c r="C9" s="31"/>
      <c r="D9" s="7"/>
      <c r="E9" s="7"/>
      <c r="F9" s="7"/>
      <c r="G9" s="13">
        <f>D9*E9*F9</f>
        <v>0</v>
      </c>
      <c r="H9" s="8"/>
      <c r="I9" s="7"/>
      <c r="J9" s="7"/>
      <c r="K9" s="7"/>
      <c r="L9" s="13">
        <f>G9*H9*J9</f>
        <v>0</v>
      </c>
      <c r="M9" s="13">
        <f>I9*L9</f>
        <v>0</v>
      </c>
      <c r="N9" s="60"/>
      <c r="O9" s="60"/>
    </row>
    <row r="11" spans="1:15" s="20" customFormat="1" ht="39.75" customHeight="1" x14ac:dyDescent="0.25">
      <c r="A11" s="99" t="s">
        <v>77</v>
      </c>
      <c r="B11" s="99"/>
      <c r="C11" s="99"/>
      <c r="D11" s="100" t="s">
        <v>13</v>
      </c>
      <c r="E11" s="100"/>
      <c r="F11" s="100"/>
      <c r="G11" s="100"/>
      <c r="H11" s="100"/>
      <c r="I11" s="100"/>
      <c r="J11" s="100"/>
      <c r="K11" s="100"/>
      <c r="L11" s="100"/>
      <c r="M11" s="100"/>
      <c r="N11" s="100"/>
      <c r="O11" s="102" t="s">
        <v>102</v>
      </c>
    </row>
    <row r="12" spans="1:15" s="20" customFormat="1" ht="18.75" customHeight="1" x14ac:dyDescent="0.25">
      <c r="A12" s="101" t="s">
        <v>76</v>
      </c>
      <c r="B12" s="101"/>
      <c r="C12" s="101"/>
      <c r="D12" s="101"/>
      <c r="E12" s="101"/>
      <c r="F12" s="101"/>
      <c r="G12" s="101"/>
      <c r="H12" s="101"/>
      <c r="I12" s="101"/>
      <c r="J12" s="101"/>
      <c r="K12" s="101"/>
      <c r="L12" s="101"/>
      <c r="M12" s="101"/>
      <c r="N12" s="101"/>
      <c r="O12" s="102"/>
    </row>
    <row r="13" spans="1:15" s="22" customFormat="1" ht="68.25" customHeight="1" x14ac:dyDescent="0.25">
      <c r="A13" s="29" t="s">
        <v>1</v>
      </c>
      <c r="B13" s="30" t="s">
        <v>3</v>
      </c>
      <c r="C13" s="30" t="s">
        <v>75</v>
      </c>
      <c r="D13" s="1" t="s">
        <v>0</v>
      </c>
      <c r="E13" s="1" t="s">
        <v>11</v>
      </c>
      <c r="F13" s="1" t="s">
        <v>51</v>
      </c>
      <c r="G13" s="2" t="s">
        <v>18</v>
      </c>
      <c r="H13" s="2" t="s">
        <v>100</v>
      </c>
      <c r="I13" s="3" t="s">
        <v>67</v>
      </c>
      <c r="J13" s="4" t="s">
        <v>97</v>
      </c>
      <c r="K13" s="5" t="s">
        <v>2</v>
      </c>
      <c r="L13" s="6" t="s">
        <v>1</v>
      </c>
      <c r="M13" s="5" t="s">
        <v>3</v>
      </c>
      <c r="N13" s="5" t="s">
        <v>82</v>
      </c>
      <c r="O13" s="102"/>
    </row>
    <row r="14" spans="1:15" s="20" customFormat="1" ht="30" customHeight="1" x14ac:dyDescent="0.25">
      <c r="A14" s="31"/>
      <c r="B14" s="31"/>
      <c r="C14" s="31"/>
      <c r="D14" s="7"/>
      <c r="E14" s="7"/>
      <c r="F14" s="7"/>
      <c r="G14" s="13">
        <f>D14*E14*F14</f>
        <v>0</v>
      </c>
      <c r="H14" s="8"/>
      <c r="I14" s="7"/>
      <c r="J14" s="7"/>
      <c r="K14" s="28"/>
      <c r="L14" s="9">
        <f>(G14*H14*I14*J14)/1000000</f>
        <v>0</v>
      </c>
      <c r="M14" s="10">
        <f>(G14*H14*I14*J14*K14)/1000</f>
        <v>0</v>
      </c>
      <c r="N14" s="60"/>
      <c r="O14" s="60"/>
    </row>
    <row r="16" spans="1:15" s="20" customFormat="1" ht="30" customHeight="1" x14ac:dyDescent="0.25">
      <c r="A16" s="103" t="s">
        <v>7</v>
      </c>
      <c r="B16" s="103"/>
      <c r="C16" s="103"/>
      <c r="D16" s="103"/>
      <c r="E16" s="103"/>
      <c r="F16" s="103"/>
      <c r="G16" s="104" t="s">
        <v>8</v>
      </c>
      <c r="H16" s="104"/>
      <c r="I16" s="104"/>
      <c r="J16" s="104"/>
      <c r="K16" s="104"/>
      <c r="L16" s="104"/>
      <c r="M16" s="108" t="s">
        <v>107</v>
      </c>
    </row>
    <row r="17" spans="1:15" s="20" customFormat="1" ht="18.75" customHeight="1" x14ac:dyDescent="0.25">
      <c r="A17" s="101" t="s">
        <v>90</v>
      </c>
      <c r="B17" s="101"/>
      <c r="C17" s="101"/>
      <c r="D17" s="101"/>
      <c r="E17" s="101"/>
      <c r="F17" s="101"/>
      <c r="G17" s="101"/>
      <c r="H17" s="101"/>
      <c r="I17" s="101"/>
      <c r="J17" s="101"/>
      <c r="K17" s="101"/>
      <c r="L17" s="101"/>
      <c r="M17" s="108"/>
    </row>
    <row r="18" spans="1:15" ht="50.1" customHeight="1" x14ac:dyDescent="0.25">
      <c r="A18" s="32" t="s">
        <v>4</v>
      </c>
      <c r="B18" s="32" t="s">
        <v>5</v>
      </c>
      <c r="C18" s="32" t="s">
        <v>21</v>
      </c>
      <c r="D18" s="32" t="s">
        <v>6</v>
      </c>
      <c r="E18" s="32" t="s">
        <v>24</v>
      </c>
      <c r="F18" s="39" t="s">
        <v>75</v>
      </c>
      <c r="G18" s="15" t="s">
        <v>4</v>
      </c>
      <c r="H18" s="15" t="s">
        <v>5</v>
      </c>
      <c r="I18" s="15" t="s">
        <v>6</v>
      </c>
      <c r="J18" s="15" t="s">
        <v>24</v>
      </c>
      <c r="K18" s="15" t="s">
        <v>26</v>
      </c>
      <c r="L18" s="40" t="s">
        <v>83</v>
      </c>
      <c r="M18" s="108"/>
    </row>
    <row r="19" spans="1:15" s="20" customFormat="1" ht="30" customHeight="1" x14ac:dyDescent="0.25">
      <c r="A19" s="12"/>
      <c r="B19" s="12"/>
      <c r="C19" s="28"/>
      <c r="D19" s="33">
        <f>A19*B19*12</f>
        <v>0</v>
      </c>
      <c r="E19" s="34">
        <f>C19*D19</f>
        <v>0</v>
      </c>
      <c r="F19" s="31"/>
      <c r="G19" s="12"/>
      <c r="H19" s="12"/>
      <c r="I19" s="11">
        <f>G19*H19*12</f>
        <v>0</v>
      </c>
      <c r="J19" s="18">
        <f>C19*I19</f>
        <v>0</v>
      </c>
      <c r="K19" s="19">
        <f>D19-I19</f>
        <v>0</v>
      </c>
      <c r="L19" s="60"/>
      <c r="M19" s="60"/>
    </row>
    <row r="21" spans="1:15" s="20" customFormat="1" ht="30" customHeight="1" x14ac:dyDescent="0.25">
      <c r="A21" s="116" t="s">
        <v>9</v>
      </c>
      <c r="B21" s="116"/>
      <c r="C21" s="116"/>
      <c r="D21" s="116"/>
      <c r="E21" s="116"/>
      <c r="F21" s="116"/>
      <c r="G21" s="117" t="s">
        <v>10</v>
      </c>
      <c r="H21" s="117"/>
      <c r="I21" s="117"/>
      <c r="J21" s="117"/>
      <c r="K21" s="117"/>
      <c r="L21" s="117"/>
      <c r="M21" s="118" t="s">
        <v>108</v>
      </c>
    </row>
    <row r="22" spans="1:15" s="20" customFormat="1" ht="18" customHeight="1" x14ac:dyDescent="0.25">
      <c r="A22" s="101" t="s">
        <v>78</v>
      </c>
      <c r="B22" s="101"/>
      <c r="C22" s="101"/>
      <c r="D22" s="101"/>
      <c r="E22" s="101"/>
      <c r="F22" s="101"/>
      <c r="G22" s="101"/>
      <c r="H22" s="101"/>
      <c r="I22" s="101"/>
      <c r="J22" s="101"/>
      <c r="K22" s="101"/>
      <c r="L22" s="101"/>
      <c r="M22" s="118"/>
    </row>
    <row r="23" spans="1:15" ht="65.25" customHeight="1" x14ac:dyDescent="0.25">
      <c r="A23" s="14" t="s">
        <v>52</v>
      </c>
      <c r="B23" s="14" t="s">
        <v>40</v>
      </c>
      <c r="C23" s="14" t="s">
        <v>41</v>
      </c>
      <c r="D23" s="14" t="s">
        <v>42</v>
      </c>
      <c r="E23" s="14" t="s">
        <v>25</v>
      </c>
      <c r="F23" s="41" t="s">
        <v>75</v>
      </c>
      <c r="G23" s="35" t="s">
        <v>52</v>
      </c>
      <c r="H23" s="35" t="s">
        <v>40</v>
      </c>
      <c r="I23" s="35" t="s">
        <v>42</v>
      </c>
      <c r="J23" s="35" t="s">
        <v>25</v>
      </c>
      <c r="K23" s="35" t="s">
        <v>43</v>
      </c>
      <c r="L23" s="42" t="s">
        <v>85</v>
      </c>
      <c r="M23" s="118"/>
    </row>
    <row r="24" spans="1:15" s="20" customFormat="1" ht="30" customHeight="1" x14ac:dyDescent="0.25">
      <c r="A24" s="12"/>
      <c r="B24" s="12"/>
      <c r="C24" s="28"/>
      <c r="D24" s="16">
        <f>(A24+B24)*12</f>
        <v>0</v>
      </c>
      <c r="E24" s="17">
        <f>C24*D24</f>
        <v>0</v>
      </c>
      <c r="F24" s="31"/>
      <c r="G24" s="12"/>
      <c r="H24" s="12"/>
      <c r="I24" s="36">
        <f>(G24+H24)*12</f>
        <v>0</v>
      </c>
      <c r="J24" s="37">
        <f>C24*I24</f>
        <v>0</v>
      </c>
      <c r="K24" s="38">
        <f>D24-I24</f>
        <v>0</v>
      </c>
      <c r="L24" s="60"/>
      <c r="M24" s="60"/>
    </row>
    <row r="26" spans="1:15" ht="30" customHeight="1" x14ac:dyDescent="0.25">
      <c r="A26" s="116" t="s">
        <v>27</v>
      </c>
      <c r="B26" s="116"/>
      <c r="C26" s="116"/>
      <c r="D26" s="116"/>
      <c r="E26" s="116"/>
      <c r="F26" s="116"/>
      <c r="G26" s="116"/>
      <c r="H26" s="139" t="s">
        <v>28</v>
      </c>
      <c r="I26" s="139"/>
      <c r="J26" s="139"/>
      <c r="K26" s="139"/>
      <c r="L26" s="139"/>
      <c r="M26" s="139"/>
      <c r="N26" s="139"/>
      <c r="O26" s="118" t="s">
        <v>109</v>
      </c>
    </row>
    <row r="27" spans="1:15" ht="18" customHeight="1" x14ac:dyDescent="0.25">
      <c r="A27" s="101" t="s">
        <v>79</v>
      </c>
      <c r="B27" s="101"/>
      <c r="C27" s="101"/>
      <c r="D27" s="101"/>
      <c r="E27" s="101"/>
      <c r="F27" s="101"/>
      <c r="G27" s="101"/>
      <c r="H27" s="101"/>
      <c r="I27" s="101"/>
      <c r="J27" s="101"/>
      <c r="K27" s="101"/>
      <c r="L27" s="101"/>
      <c r="M27" s="101"/>
      <c r="N27" s="101"/>
      <c r="O27" s="118"/>
    </row>
    <row r="28" spans="1:15" ht="75" customHeight="1" x14ac:dyDescent="0.25">
      <c r="A28" s="14" t="s">
        <v>33</v>
      </c>
      <c r="B28" s="14" t="s">
        <v>35</v>
      </c>
      <c r="C28" s="14" t="s">
        <v>30</v>
      </c>
      <c r="D28" s="14" t="s">
        <v>31</v>
      </c>
      <c r="E28" s="14" t="s">
        <v>32</v>
      </c>
      <c r="F28" s="14" t="s">
        <v>81</v>
      </c>
      <c r="G28" s="41" t="s">
        <v>75</v>
      </c>
      <c r="H28" s="35" t="s">
        <v>33</v>
      </c>
      <c r="I28" s="35" t="s">
        <v>29</v>
      </c>
      <c r="J28" s="35" t="s">
        <v>31</v>
      </c>
      <c r="K28" s="35" t="s">
        <v>32</v>
      </c>
      <c r="L28" s="35" t="s">
        <v>34</v>
      </c>
      <c r="M28" s="35" t="s">
        <v>81</v>
      </c>
      <c r="N28" s="42" t="s">
        <v>84</v>
      </c>
      <c r="O28" s="118"/>
    </row>
    <row r="29" spans="1:15" ht="30" customHeight="1" x14ac:dyDescent="0.25">
      <c r="A29" s="12"/>
      <c r="B29" s="12"/>
      <c r="C29" s="28"/>
      <c r="D29" s="16">
        <f>(A29+B29)*12</f>
        <v>0</v>
      </c>
      <c r="E29" s="17">
        <f>C29*D29</f>
        <v>0</v>
      </c>
      <c r="F29" s="141" t="e">
        <f>D29/(B14*1000)</f>
        <v>#DIV/0!</v>
      </c>
      <c r="G29" s="31"/>
      <c r="H29" s="12"/>
      <c r="I29" s="12"/>
      <c r="J29" s="36">
        <f>(H29+I29)*12</f>
        <v>0</v>
      </c>
      <c r="K29" s="37">
        <f>C29*J29</f>
        <v>0</v>
      </c>
      <c r="L29" s="38">
        <f>D29-J29</f>
        <v>0</v>
      </c>
      <c r="M29" s="38" t="e">
        <f>J29/(L14*1000)</f>
        <v>#DIV/0!</v>
      </c>
      <c r="N29" s="60"/>
      <c r="O29" s="60"/>
    </row>
    <row r="31" spans="1:15" ht="31.5" customHeight="1" x14ac:dyDescent="0.25">
      <c r="A31" s="88" t="s">
        <v>87</v>
      </c>
      <c r="B31" s="88"/>
      <c r="C31" s="88"/>
      <c r="D31" s="88"/>
      <c r="E31" s="88"/>
      <c r="F31" s="88"/>
      <c r="G31" s="88"/>
      <c r="H31" s="88"/>
      <c r="I31" s="88"/>
      <c r="J31" s="88"/>
      <c r="K31" s="88"/>
      <c r="L31" s="88"/>
    </row>
    <row r="32" spans="1:15" ht="132.75" customHeight="1" x14ac:dyDescent="0.25">
      <c r="A32" s="89"/>
      <c r="B32" s="90"/>
      <c r="C32" s="90"/>
      <c r="D32" s="90"/>
      <c r="E32" s="90"/>
      <c r="F32" s="90"/>
      <c r="G32" s="90"/>
      <c r="H32" s="90"/>
      <c r="I32" s="90"/>
      <c r="J32" s="90"/>
      <c r="K32" s="90"/>
      <c r="L32" s="91"/>
    </row>
    <row r="33" spans="4:13" x14ac:dyDescent="0.25">
      <c r="D33" s="23"/>
      <c r="E33" s="24"/>
      <c r="F33" s="25"/>
      <c r="G33" s="26"/>
      <c r="H33" s="27"/>
      <c r="K33" s="21"/>
      <c r="L33" s="21"/>
      <c r="M33" s="21"/>
    </row>
    <row r="34" spans="4:13" x14ac:dyDescent="0.25">
      <c r="D34" s="23"/>
      <c r="E34" s="24"/>
      <c r="F34" s="25"/>
      <c r="G34" s="26"/>
      <c r="H34" s="27"/>
      <c r="K34" s="21"/>
      <c r="L34" s="21"/>
      <c r="M34" s="21"/>
    </row>
    <row r="35" spans="4:13" x14ac:dyDescent="0.25">
      <c r="D35" s="23"/>
      <c r="E35" s="24"/>
      <c r="F35" s="25"/>
      <c r="G35" s="26"/>
      <c r="H35" s="27"/>
      <c r="K35" s="21"/>
      <c r="L35" s="21"/>
      <c r="M35" s="21"/>
    </row>
    <row r="36" spans="4:13" x14ac:dyDescent="0.25">
      <c r="D36" s="23"/>
      <c r="E36" s="24"/>
      <c r="F36" s="25"/>
      <c r="G36" s="26"/>
      <c r="H36" s="27"/>
      <c r="K36" s="21"/>
      <c r="L36" s="21"/>
      <c r="M36" s="21"/>
    </row>
    <row r="37" spans="4:13" x14ac:dyDescent="0.25">
      <c r="D37" s="23"/>
      <c r="E37" s="24"/>
      <c r="F37" s="25"/>
      <c r="G37" s="26"/>
      <c r="H37" s="27"/>
      <c r="K37" s="21"/>
      <c r="L37" s="21"/>
      <c r="M37" s="21"/>
    </row>
  </sheetData>
  <mergeCells count="25">
    <mergeCell ref="A21:F21"/>
    <mergeCell ref="G21:L21"/>
    <mergeCell ref="M21:M23"/>
    <mergeCell ref="A22:L22"/>
    <mergeCell ref="A31:L31"/>
    <mergeCell ref="A32:L32"/>
    <mergeCell ref="A26:G26"/>
    <mergeCell ref="H26:N26"/>
    <mergeCell ref="O26:O28"/>
    <mergeCell ref="A27:N27"/>
    <mergeCell ref="A11:C11"/>
    <mergeCell ref="D11:N11"/>
    <mergeCell ref="O11:O13"/>
    <mergeCell ref="A12:N12"/>
    <mergeCell ref="A16:F16"/>
    <mergeCell ref="G16:L16"/>
    <mergeCell ref="M16:M18"/>
    <mergeCell ref="A17:L17"/>
    <mergeCell ref="O6:O8"/>
    <mergeCell ref="A7:N7"/>
    <mergeCell ref="A1:N2"/>
    <mergeCell ref="A3:N3"/>
    <mergeCell ref="A4:N4"/>
    <mergeCell ref="A6:C6"/>
    <mergeCell ref="D6:N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5A95D-000A-422B-91B5-9A15B2591C2F}">
  <sheetPr codeName="Sheet5"/>
  <dimension ref="A1:P32"/>
  <sheetViews>
    <sheetView zoomScale="50" zoomScaleNormal="50" workbookViewId="0">
      <selection sqref="A1:N2"/>
    </sheetView>
  </sheetViews>
  <sheetFormatPr defaultRowHeight="14.25" x14ac:dyDescent="0.25"/>
  <cols>
    <col min="1" max="1" width="24.28515625" style="21" customWidth="1"/>
    <col min="2" max="2" width="26.28515625" style="21" bestFit="1" customWidth="1"/>
    <col min="3" max="3" width="20" style="21" bestFit="1" customWidth="1"/>
    <col min="4" max="4" width="20" style="23" bestFit="1" customWidth="1"/>
    <col min="5" max="5" width="19.140625" style="24" bestFit="1" customWidth="1"/>
    <col min="6" max="6" width="26.5703125" style="25" bestFit="1" customWidth="1"/>
    <col min="7" max="7" width="26.28515625" style="26" bestFit="1" customWidth="1"/>
    <col min="8" max="8" width="20.85546875" style="27" bestFit="1" customWidth="1"/>
    <col min="9" max="9" width="24.42578125" style="25" bestFit="1" customWidth="1"/>
    <col min="10" max="10" width="21.7109375" style="26" bestFit="1" customWidth="1"/>
    <col min="11" max="11" width="17" style="21" bestFit="1" customWidth="1"/>
    <col min="12" max="12" width="24.85546875" style="21" bestFit="1" customWidth="1"/>
    <col min="13" max="13" width="24.28515625" style="21" customWidth="1"/>
    <col min="14" max="14" width="20.85546875" style="21" bestFit="1" customWidth="1"/>
    <col min="15" max="15" width="21.5703125" style="21" bestFit="1" customWidth="1"/>
    <col min="16" max="16" width="20.5703125" style="21" customWidth="1"/>
    <col min="17" max="16384" width="9.140625" style="21"/>
  </cols>
  <sheetData>
    <row r="1" spans="1:16" ht="20.25" customHeight="1" x14ac:dyDescent="0.25">
      <c r="A1" s="92" t="s">
        <v>72</v>
      </c>
      <c r="B1" s="92"/>
      <c r="C1" s="92"/>
      <c r="D1" s="92"/>
      <c r="E1" s="92"/>
      <c r="F1" s="92"/>
      <c r="G1" s="92"/>
      <c r="H1" s="92"/>
      <c r="I1" s="92"/>
      <c r="J1" s="92"/>
      <c r="K1" s="92"/>
      <c r="L1" s="92"/>
      <c r="M1" s="92"/>
      <c r="N1" s="92"/>
    </row>
    <row r="2" spans="1:16" ht="20.25" customHeight="1" x14ac:dyDescent="0.25">
      <c r="A2" s="92"/>
      <c r="B2" s="92"/>
      <c r="C2" s="92"/>
      <c r="D2" s="92"/>
      <c r="E2" s="92"/>
      <c r="F2" s="92"/>
      <c r="G2" s="92"/>
      <c r="H2" s="92"/>
      <c r="I2" s="92"/>
      <c r="J2" s="92"/>
      <c r="K2" s="92"/>
      <c r="L2" s="92"/>
      <c r="M2" s="92"/>
      <c r="N2" s="92"/>
    </row>
    <row r="3" spans="1:16" ht="20.25" customHeight="1" x14ac:dyDescent="0.3">
      <c r="A3" s="93" t="s">
        <v>73</v>
      </c>
      <c r="B3" s="94"/>
      <c r="C3" s="94"/>
      <c r="D3" s="94"/>
      <c r="E3" s="94"/>
      <c r="F3" s="94"/>
      <c r="G3" s="94"/>
      <c r="H3" s="94"/>
      <c r="I3" s="94"/>
      <c r="J3" s="94"/>
      <c r="K3" s="94"/>
      <c r="L3" s="94"/>
      <c r="M3" s="94"/>
      <c r="N3" s="95"/>
    </row>
    <row r="4" spans="1:16" ht="42.75" customHeight="1" x14ac:dyDescent="0.3">
      <c r="A4" s="96" t="s">
        <v>86</v>
      </c>
      <c r="B4" s="97"/>
      <c r="C4" s="97"/>
      <c r="D4" s="97"/>
      <c r="E4" s="97"/>
      <c r="F4" s="97"/>
      <c r="G4" s="97"/>
      <c r="H4" s="97"/>
      <c r="I4" s="97"/>
      <c r="J4" s="97"/>
      <c r="K4" s="97"/>
      <c r="L4" s="97"/>
      <c r="M4" s="97"/>
      <c r="N4" s="98"/>
    </row>
    <row r="5" spans="1:16" x14ac:dyDescent="0.25">
      <c r="D5" s="21"/>
      <c r="E5" s="21"/>
      <c r="F5" s="21"/>
      <c r="G5" s="23"/>
      <c r="H5" s="24"/>
      <c r="K5" s="27"/>
      <c r="L5" s="25"/>
      <c r="M5" s="26"/>
    </row>
    <row r="6" spans="1:16" s="20" customFormat="1" ht="40.5" customHeight="1" x14ac:dyDescent="0.25">
      <c r="A6" s="99" t="s">
        <v>74</v>
      </c>
      <c r="B6" s="99"/>
      <c r="C6" s="99"/>
      <c r="D6" s="100" t="s">
        <v>12</v>
      </c>
      <c r="E6" s="100"/>
      <c r="F6" s="100"/>
      <c r="G6" s="100"/>
      <c r="H6" s="100"/>
      <c r="I6" s="100"/>
      <c r="J6" s="100"/>
      <c r="K6" s="100"/>
      <c r="L6" s="100"/>
      <c r="M6" s="100"/>
      <c r="N6" s="100"/>
      <c r="O6" s="102" t="s">
        <v>101</v>
      </c>
    </row>
    <row r="7" spans="1:16" s="20" customFormat="1" ht="18.75" customHeight="1" x14ac:dyDescent="0.25">
      <c r="A7" s="86" t="s">
        <v>76</v>
      </c>
      <c r="B7" s="87"/>
      <c r="C7" s="87"/>
      <c r="D7" s="87"/>
      <c r="E7" s="87"/>
      <c r="F7" s="87"/>
      <c r="G7" s="87"/>
      <c r="H7" s="87"/>
      <c r="I7" s="87"/>
      <c r="J7" s="87"/>
      <c r="K7" s="87"/>
      <c r="L7" s="87"/>
      <c r="M7" s="87"/>
      <c r="N7" s="115"/>
      <c r="O7" s="102"/>
    </row>
    <row r="8" spans="1:16" ht="75.75" customHeight="1" x14ac:dyDescent="0.25">
      <c r="A8" s="29" t="s">
        <v>47</v>
      </c>
      <c r="B8" s="30" t="s">
        <v>3</v>
      </c>
      <c r="C8" s="30" t="s">
        <v>75</v>
      </c>
      <c r="D8" s="1" t="s">
        <v>36</v>
      </c>
      <c r="E8" s="1" t="s">
        <v>37</v>
      </c>
      <c r="F8" s="1" t="s">
        <v>44</v>
      </c>
      <c r="G8" s="2" t="s">
        <v>45</v>
      </c>
      <c r="H8" s="2" t="s">
        <v>38</v>
      </c>
      <c r="I8" s="3" t="s">
        <v>98</v>
      </c>
      <c r="J8" s="3" t="s">
        <v>49</v>
      </c>
      <c r="K8" s="4" t="s">
        <v>39</v>
      </c>
      <c r="L8" s="4" t="s">
        <v>46</v>
      </c>
      <c r="M8" s="4" t="s">
        <v>47</v>
      </c>
      <c r="N8" s="5" t="s">
        <v>82</v>
      </c>
      <c r="O8" s="102"/>
    </row>
    <row r="9" spans="1:16" s="20" customFormat="1" ht="30" customHeight="1" x14ac:dyDescent="0.25">
      <c r="A9" s="31"/>
      <c r="B9" s="31"/>
      <c r="C9" s="31"/>
      <c r="D9" s="7"/>
      <c r="E9" s="7"/>
      <c r="F9" s="7"/>
      <c r="G9" s="13">
        <f>D9*E9</f>
        <v>0</v>
      </c>
      <c r="H9" s="8"/>
      <c r="I9" s="7"/>
      <c r="J9" s="7"/>
      <c r="K9" s="7"/>
      <c r="L9" s="13">
        <f>G9*H9</f>
        <v>0</v>
      </c>
      <c r="M9" s="13">
        <f>I9*L9</f>
        <v>0</v>
      </c>
      <c r="N9" s="60"/>
      <c r="O9" s="60"/>
    </row>
    <row r="11" spans="1:16" s="20" customFormat="1" ht="41.25" customHeight="1" x14ac:dyDescent="0.25">
      <c r="A11" s="99" t="s">
        <v>77</v>
      </c>
      <c r="B11" s="99"/>
      <c r="C11" s="99"/>
      <c r="D11" s="100" t="s">
        <v>13</v>
      </c>
      <c r="E11" s="100"/>
      <c r="F11" s="100"/>
      <c r="G11" s="100"/>
      <c r="H11" s="100"/>
      <c r="I11" s="100"/>
      <c r="J11" s="100"/>
      <c r="K11" s="100"/>
      <c r="L11" s="100"/>
      <c r="M11" s="100"/>
      <c r="N11" s="100"/>
      <c r="O11" s="100"/>
      <c r="P11" s="102" t="s">
        <v>101</v>
      </c>
    </row>
    <row r="12" spans="1:16" s="20" customFormat="1" ht="18.75" customHeight="1" x14ac:dyDescent="0.25">
      <c r="A12" s="101" t="s">
        <v>76</v>
      </c>
      <c r="B12" s="101"/>
      <c r="C12" s="101"/>
      <c r="D12" s="101"/>
      <c r="E12" s="101"/>
      <c r="F12" s="101"/>
      <c r="G12" s="101"/>
      <c r="H12" s="101"/>
      <c r="I12" s="101"/>
      <c r="J12" s="101"/>
      <c r="K12" s="101"/>
      <c r="L12" s="101"/>
      <c r="M12" s="101"/>
      <c r="N12" s="101"/>
      <c r="O12" s="101"/>
      <c r="P12" s="102"/>
    </row>
    <row r="13" spans="1:16" s="22" customFormat="1" ht="67.5" customHeight="1" x14ac:dyDescent="0.25">
      <c r="A13" s="29" t="s">
        <v>1</v>
      </c>
      <c r="B13" s="30" t="s">
        <v>3</v>
      </c>
      <c r="C13" s="30" t="s">
        <v>75</v>
      </c>
      <c r="D13" s="1" t="s">
        <v>88</v>
      </c>
      <c r="E13" s="1" t="s">
        <v>80</v>
      </c>
      <c r="F13" s="1" t="s">
        <v>48</v>
      </c>
      <c r="G13" s="1" t="s">
        <v>89</v>
      </c>
      <c r="H13" s="2" t="s">
        <v>99</v>
      </c>
      <c r="I13" s="2" t="s">
        <v>100</v>
      </c>
      <c r="J13" s="3" t="s">
        <v>67</v>
      </c>
      <c r="K13" s="3" t="s">
        <v>97</v>
      </c>
      <c r="L13" s="5" t="s">
        <v>2</v>
      </c>
      <c r="M13" s="6" t="s">
        <v>1</v>
      </c>
      <c r="N13" s="6" t="s">
        <v>3</v>
      </c>
      <c r="O13" s="5" t="s">
        <v>82</v>
      </c>
      <c r="P13" s="102"/>
    </row>
    <row r="14" spans="1:16" s="20" customFormat="1" ht="30" customHeight="1" x14ac:dyDescent="0.25">
      <c r="A14" s="31"/>
      <c r="B14" s="31"/>
      <c r="C14" s="31"/>
      <c r="D14" s="7"/>
      <c r="E14" s="7"/>
      <c r="F14" s="7"/>
      <c r="G14" s="7"/>
      <c r="H14" s="13">
        <f>D14*F14</f>
        <v>0</v>
      </c>
      <c r="I14" s="8"/>
      <c r="J14" s="7"/>
      <c r="K14" s="7"/>
      <c r="L14" s="28"/>
      <c r="M14" s="9">
        <f>(H14*I14*J14*K14)/1000000</f>
        <v>0</v>
      </c>
      <c r="N14" s="10">
        <f>(H14*I14*J14*K14*L14)/1000</f>
        <v>0</v>
      </c>
      <c r="O14" s="60"/>
      <c r="P14" s="60"/>
    </row>
    <row r="16" spans="1:16" s="20" customFormat="1" ht="30" customHeight="1" x14ac:dyDescent="0.25">
      <c r="A16" s="103" t="s">
        <v>7</v>
      </c>
      <c r="B16" s="103"/>
      <c r="C16" s="103"/>
      <c r="D16" s="103"/>
      <c r="E16" s="103"/>
      <c r="F16" s="103"/>
      <c r="G16" s="104" t="s">
        <v>8</v>
      </c>
      <c r="H16" s="104"/>
      <c r="I16" s="104"/>
      <c r="J16" s="104"/>
      <c r="K16" s="104"/>
      <c r="L16" s="104"/>
      <c r="M16" s="108" t="s">
        <v>107</v>
      </c>
    </row>
    <row r="17" spans="1:15" s="20" customFormat="1" ht="18.75" customHeight="1" x14ac:dyDescent="0.25">
      <c r="A17" s="101" t="s">
        <v>90</v>
      </c>
      <c r="B17" s="101"/>
      <c r="C17" s="101"/>
      <c r="D17" s="101"/>
      <c r="E17" s="101"/>
      <c r="F17" s="101"/>
      <c r="G17" s="101"/>
      <c r="H17" s="101"/>
      <c r="I17" s="101"/>
      <c r="J17" s="101"/>
      <c r="K17" s="101"/>
      <c r="L17" s="101"/>
      <c r="M17" s="108"/>
    </row>
    <row r="18" spans="1:15" ht="50.1" customHeight="1" x14ac:dyDescent="0.25">
      <c r="A18" s="32" t="s">
        <v>4</v>
      </c>
      <c r="B18" s="32" t="s">
        <v>5</v>
      </c>
      <c r="C18" s="32" t="s">
        <v>21</v>
      </c>
      <c r="D18" s="32" t="s">
        <v>6</v>
      </c>
      <c r="E18" s="32" t="s">
        <v>24</v>
      </c>
      <c r="F18" s="39" t="s">
        <v>75</v>
      </c>
      <c r="G18" s="15" t="s">
        <v>4</v>
      </c>
      <c r="H18" s="15" t="s">
        <v>5</v>
      </c>
      <c r="I18" s="15" t="s">
        <v>6</v>
      </c>
      <c r="J18" s="15" t="s">
        <v>24</v>
      </c>
      <c r="K18" s="15" t="s">
        <v>26</v>
      </c>
      <c r="L18" s="40" t="s">
        <v>83</v>
      </c>
      <c r="M18" s="108"/>
    </row>
    <row r="19" spans="1:15" s="20" customFormat="1" ht="30" customHeight="1" x14ac:dyDescent="0.25">
      <c r="A19" s="12"/>
      <c r="B19" s="12"/>
      <c r="C19" s="28"/>
      <c r="D19" s="33">
        <f>A19*B19*12</f>
        <v>0</v>
      </c>
      <c r="E19" s="34">
        <f>C19*D19</f>
        <v>0</v>
      </c>
      <c r="F19" s="31"/>
      <c r="G19" s="12"/>
      <c r="H19" s="12"/>
      <c r="I19" s="11">
        <f>G19*H19*12</f>
        <v>0</v>
      </c>
      <c r="J19" s="18">
        <f>C19*I19</f>
        <v>0</v>
      </c>
      <c r="K19" s="19">
        <f>D19-I19</f>
        <v>0</v>
      </c>
      <c r="L19" s="85"/>
      <c r="M19" s="60"/>
    </row>
    <row r="20" spans="1:15" x14ac:dyDescent="0.25">
      <c r="D20" s="21"/>
      <c r="E20" s="21"/>
      <c r="F20" s="21"/>
      <c r="G20" s="23"/>
      <c r="H20" s="24"/>
      <c r="K20" s="27"/>
      <c r="L20" s="25"/>
      <c r="M20" s="26"/>
    </row>
    <row r="21" spans="1:15" s="20" customFormat="1" ht="30" customHeight="1" x14ac:dyDescent="0.25">
      <c r="A21" s="116" t="s">
        <v>9</v>
      </c>
      <c r="B21" s="116"/>
      <c r="C21" s="116"/>
      <c r="D21" s="116"/>
      <c r="E21" s="116"/>
      <c r="F21" s="116"/>
      <c r="G21" s="117" t="s">
        <v>10</v>
      </c>
      <c r="H21" s="117"/>
      <c r="I21" s="117"/>
      <c r="J21" s="117"/>
      <c r="K21" s="117"/>
      <c r="L21" s="117"/>
      <c r="M21" s="119" t="s">
        <v>108</v>
      </c>
    </row>
    <row r="22" spans="1:15" s="20" customFormat="1" ht="18" customHeight="1" x14ac:dyDescent="0.25">
      <c r="A22" s="101" t="s">
        <v>78</v>
      </c>
      <c r="B22" s="101"/>
      <c r="C22" s="101"/>
      <c r="D22" s="101"/>
      <c r="E22" s="101"/>
      <c r="F22" s="101"/>
      <c r="G22" s="101"/>
      <c r="H22" s="101"/>
      <c r="I22" s="101"/>
      <c r="J22" s="101"/>
      <c r="K22" s="101"/>
      <c r="L22" s="101"/>
      <c r="M22" s="127"/>
    </row>
    <row r="23" spans="1:15" ht="50.1" customHeight="1" x14ac:dyDescent="0.25">
      <c r="A23" s="75" t="s">
        <v>103</v>
      </c>
      <c r="B23" s="75" t="s">
        <v>104</v>
      </c>
      <c r="C23" s="14" t="s">
        <v>41</v>
      </c>
      <c r="D23" s="14" t="s">
        <v>42</v>
      </c>
      <c r="E23" s="14" t="s">
        <v>25</v>
      </c>
      <c r="F23" s="41" t="s">
        <v>75</v>
      </c>
      <c r="G23" s="35" t="s">
        <v>52</v>
      </c>
      <c r="H23" s="35" t="s">
        <v>40</v>
      </c>
      <c r="I23" s="35" t="s">
        <v>42</v>
      </c>
      <c r="J23" s="35" t="s">
        <v>25</v>
      </c>
      <c r="K23" s="35" t="s">
        <v>43</v>
      </c>
      <c r="L23" s="42" t="s">
        <v>85</v>
      </c>
      <c r="M23" s="127"/>
    </row>
    <row r="24" spans="1:15" s="20" customFormat="1" ht="30" customHeight="1" x14ac:dyDescent="0.25">
      <c r="A24" s="12"/>
      <c r="B24" s="12"/>
      <c r="C24" s="28"/>
      <c r="D24" s="16">
        <f>(A24+B24)*12</f>
        <v>0</v>
      </c>
      <c r="E24" s="17">
        <f>C24*D24</f>
        <v>0</v>
      </c>
      <c r="F24" s="31"/>
      <c r="G24" s="12"/>
      <c r="H24" s="12"/>
      <c r="I24" s="36">
        <f>(G24+H24)*12</f>
        <v>0</v>
      </c>
      <c r="J24" s="37">
        <f>C24*I24</f>
        <v>0</v>
      </c>
      <c r="K24" s="38">
        <f>D24-I24</f>
        <v>0</v>
      </c>
      <c r="L24" s="85"/>
      <c r="M24" s="74"/>
    </row>
    <row r="25" spans="1:15" x14ac:dyDescent="0.25">
      <c r="D25" s="21"/>
      <c r="E25" s="21"/>
      <c r="F25" s="21"/>
      <c r="G25" s="23"/>
      <c r="H25" s="24"/>
      <c r="K25" s="27"/>
      <c r="L25" s="25"/>
      <c r="M25" s="26"/>
    </row>
    <row r="26" spans="1:15" ht="30" customHeight="1" x14ac:dyDescent="0.25">
      <c r="A26" s="116" t="s">
        <v>27</v>
      </c>
      <c r="B26" s="116"/>
      <c r="C26" s="116"/>
      <c r="D26" s="116"/>
      <c r="E26" s="116"/>
      <c r="F26" s="116"/>
      <c r="G26" s="116"/>
      <c r="H26" s="139" t="s">
        <v>28</v>
      </c>
      <c r="I26" s="139"/>
      <c r="J26" s="139"/>
      <c r="K26" s="139"/>
      <c r="L26" s="139"/>
      <c r="M26" s="139"/>
      <c r="N26" s="139"/>
      <c r="O26" s="119" t="s">
        <v>109</v>
      </c>
    </row>
    <row r="27" spans="1:15" ht="18" customHeight="1" x14ac:dyDescent="0.25">
      <c r="A27" s="101" t="s">
        <v>79</v>
      </c>
      <c r="B27" s="101"/>
      <c r="C27" s="101"/>
      <c r="D27" s="101"/>
      <c r="E27" s="101"/>
      <c r="F27" s="101"/>
      <c r="G27" s="101"/>
      <c r="H27" s="101"/>
      <c r="I27" s="101"/>
      <c r="J27" s="101"/>
      <c r="K27" s="101"/>
      <c r="L27" s="101"/>
      <c r="M27" s="101"/>
      <c r="N27" s="101"/>
      <c r="O27" s="119"/>
    </row>
    <row r="28" spans="1:15" ht="50.1" customHeight="1" x14ac:dyDescent="0.25">
      <c r="A28" s="75" t="s">
        <v>106</v>
      </c>
      <c r="B28" s="75" t="s">
        <v>110</v>
      </c>
      <c r="C28" s="14" t="s">
        <v>30</v>
      </c>
      <c r="D28" s="14" t="s">
        <v>31</v>
      </c>
      <c r="E28" s="14" t="s">
        <v>32</v>
      </c>
      <c r="F28" s="14" t="s">
        <v>81</v>
      </c>
      <c r="G28" s="41" t="s">
        <v>75</v>
      </c>
      <c r="H28" s="35" t="s">
        <v>33</v>
      </c>
      <c r="I28" s="35" t="s">
        <v>29</v>
      </c>
      <c r="J28" s="35" t="s">
        <v>31</v>
      </c>
      <c r="K28" s="35" t="s">
        <v>32</v>
      </c>
      <c r="L28" s="35" t="s">
        <v>34</v>
      </c>
      <c r="M28" s="35" t="s">
        <v>81</v>
      </c>
      <c r="N28" s="42" t="s">
        <v>84</v>
      </c>
      <c r="O28" s="119"/>
    </row>
    <row r="29" spans="1:15" ht="30" customHeight="1" x14ac:dyDescent="0.25">
      <c r="A29" s="12"/>
      <c r="B29" s="12"/>
      <c r="C29" s="28"/>
      <c r="D29" s="16">
        <f>(A29+B29)*12</f>
        <v>0</v>
      </c>
      <c r="E29" s="17">
        <f>C29*D29</f>
        <v>0</v>
      </c>
      <c r="F29" s="141" t="e">
        <f>D29/(A14*1000)</f>
        <v>#DIV/0!</v>
      </c>
      <c r="G29" s="31"/>
      <c r="H29" s="12"/>
      <c r="I29" s="12"/>
      <c r="J29" s="36">
        <f>(H29+I29)*12</f>
        <v>0</v>
      </c>
      <c r="K29" s="37">
        <f>C29*J29</f>
        <v>0</v>
      </c>
      <c r="L29" s="38">
        <f>D29-J29</f>
        <v>0</v>
      </c>
      <c r="M29" s="38" t="e">
        <f>J29/(M14*1000)</f>
        <v>#DIV/0!</v>
      </c>
      <c r="N29" s="85"/>
      <c r="O29" s="84"/>
    </row>
    <row r="30" spans="1:15" x14ac:dyDescent="0.25">
      <c r="D30" s="21"/>
      <c r="E30" s="21"/>
      <c r="F30" s="21"/>
      <c r="G30" s="23"/>
      <c r="H30" s="24"/>
      <c r="K30" s="27"/>
      <c r="L30" s="25"/>
      <c r="M30" s="26"/>
    </row>
    <row r="31" spans="1:15" ht="31.5" customHeight="1" x14ac:dyDescent="0.25">
      <c r="A31" s="88" t="s">
        <v>87</v>
      </c>
      <c r="B31" s="88"/>
      <c r="C31" s="88"/>
      <c r="D31" s="88"/>
      <c r="E31" s="88"/>
      <c r="F31" s="88"/>
      <c r="G31" s="88"/>
      <c r="H31" s="88"/>
      <c r="I31" s="88"/>
      <c r="J31" s="88"/>
      <c r="K31" s="88"/>
      <c r="L31" s="88"/>
      <c r="M31" s="26"/>
    </row>
    <row r="32" spans="1:15" ht="132.75" customHeight="1" x14ac:dyDescent="0.25">
      <c r="A32" s="89"/>
      <c r="B32" s="90"/>
      <c r="C32" s="90"/>
      <c r="D32" s="90"/>
      <c r="E32" s="90"/>
      <c r="F32" s="90"/>
      <c r="G32" s="90"/>
      <c r="H32" s="90"/>
      <c r="I32" s="90"/>
      <c r="J32" s="90"/>
      <c r="K32" s="90"/>
      <c r="L32" s="91"/>
      <c r="M32" s="26"/>
    </row>
  </sheetData>
  <mergeCells count="25">
    <mergeCell ref="A21:F21"/>
    <mergeCell ref="G21:L21"/>
    <mergeCell ref="A22:L22"/>
    <mergeCell ref="M21:M23"/>
    <mergeCell ref="O26:O28"/>
    <mergeCell ref="A31:L31"/>
    <mergeCell ref="A32:L32"/>
    <mergeCell ref="A26:G26"/>
    <mergeCell ref="H26:N26"/>
    <mergeCell ref="A27:N27"/>
    <mergeCell ref="A11:C11"/>
    <mergeCell ref="D11:O11"/>
    <mergeCell ref="P11:P13"/>
    <mergeCell ref="A12:O12"/>
    <mergeCell ref="A16:F16"/>
    <mergeCell ref="G16:L16"/>
    <mergeCell ref="M16:M18"/>
    <mergeCell ref="A17:L17"/>
    <mergeCell ref="O6:O8"/>
    <mergeCell ref="A7:N7"/>
    <mergeCell ref="A1:N2"/>
    <mergeCell ref="A3:N3"/>
    <mergeCell ref="A4:N4"/>
    <mergeCell ref="A6:C6"/>
    <mergeCell ref="D6:N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FA35-B689-4941-B59F-A40D33EDC045}">
  <sheetPr codeName="Sheet6"/>
  <dimension ref="A1:O37"/>
  <sheetViews>
    <sheetView topLeftCell="A7" zoomScale="50" zoomScaleNormal="50" workbookViewId="0">
      <selection sqref="A1:N2"/>
    </sheetView>
  </sheetViews>
  <sheetFormatPr defaultRowHeight="14.25" x14ac:dyDescent="0.25"/>
  <cols>
    <col min="1" max="1" width="25" style="21" bestFit="1" customWidth="1"/>
    <col min="2" max="2" width="26.28515625" style="21" customWidth="1"/>
    <col min="3" max="3" width="23.140625" style="21" customWidth="1"/>
    <col min="4" max="4" width="23.140625" style="21" bestFit="1" customWidth="1"/>
    <col min="5" max="5" width="22.85546875" style="21" bestFit="1" customWidth="1"/>
    <col min="6" max="6" width="24.28515625" style="21" bestFit="1" customWidth="1"/>
    <col min="7" max="7" width="21.42578125" style="23" bestFit="1" customWidth="1"/>
    <col min="8" max="8" width="19.140625" style="24" bestFit="1" customWidth="1"/>
    <col min="9" max="9" width="26.5703125" style="25" bestFit="1" customWidth="1"/>
    <col min="10" max="10" width="25.5703125" style="26" bestFit="1" customWidth="1"/>
    <col min="11" max="11" width="20.85546875" style="27" bestFit="1" customWidth="1"/>
    <col min="12" max="12" width="24.42578125" style="25" bestFit="1" customWidth="1"/>
    <col min="13" max="13" width="23.7109375" style="26" bestFit="1" customWidth="1"/>
    <col min="14" max="14" width="22.42578125" style="21" bestFit="1" customWidth="1"/>
    <col min="15" max="15" width="22.5703125" style="21" customWidth="1"/>
    <col min="16" max="16384" width="9.140625" style="21"/>
  </cols>
  <sheetData>
    <row r="1" spans="1:15" ht="20.25" customHeight="1" x14ac:dyDescent="0.25">
      <c r="A1" s="92" t="s">
        <v>72</v>
      </c>
      <c r="B1" s="92"/>
      <c r="C1" s="92"/>
      <c r="D1" s="92"/>
      <c r="E1" s="92"/>
      <c r="F1" s="92"/>
      <c r="G1" s="92"/>
      <c r="H1" s="92"/>
      <c r="I1" s="92"/>
      <c r="J1" s="92"/>
      <c r="K1" s="92"/>
      <c r="L1" s="92"/>
      <c r="M1" s="92"/>
      <c r="N1" s="92"/>
    </row>
    <row r="2" spans="1:15" ht="20.25" customHeight="1" x14ac:dyDescent="0.25">
      <c r="A2" s="92"/>
      <c r="B2" s="92"/>
      <c r="C2" s="92"/>
      <c r="D2" s="92"/>
      <c r="E2" s="92"/>
      <c r="F2" s="92"/>
      <c r="G2" s="92"/>
      <c r="H2" s="92"/>
      <c r="I2" s="92"/>
      <c r="J2" s="92"/>
      <c r="K2" s="92"/>
      <c r="L2" s="92"/>
      <c r="M2" s="92"/>
      <c r="N2" s="92"/>
    </row>
    <row r="3" spans="1:15" ht="20.25" customHeight="1" x14ac:dyDescent="0.3">
      <c r="A3" s="93" t="s">
        <v>73</v>
      </c>
      <c r="B3" s="94"/>
      <c r="C3" s="94"/>
      <c r="D3" s="94"/>
      <c r="E3" s="94"/>
      <c r="F3" s="94"/>
      <c r="G3" s="94"/>
      <c r="H3" s="94"/>
      <c r="I3" s="94"/>
      <c r="J3" s="94"/>
      <c r="K3" s="94"/>
      <c r="L3" s="94"/>
      <c r="M3" s="94"/>
      <c r="N3" s="95"/>
    </row>
    <row r="4" spans="1:15" ht="42.75" customHeight="1" x14ac:dyDescent="0.3">
      <c r="A4" s="96" t="s">
        <v>86</v>
      </c>
      <c r="B4" s="97"/>
      <c r="C4" s="97"/>
      <c r="D4" s="97"/>
      <c r="E4" s="97"/>
      <c r="F4" s="97"/>
      <c r="G4" s="97"/>
      <c r="H4" s="97"/>
      <c r="I4" s="97"/>
      <c r="J4" s="97"/>
      <c r="K4" s="97"/>
      <c r="L4" s="97"/>
      <c r="M4" s="97"/>
      <c r="N4" s="98"/>
    </row>
    <row r="6" spans="1:15" s="20" customFormat="1" ht="38.25" customHeight="1" x14ac:dyDescent="0.25">
      <c r="A6" s="99" t="s">
        <v>74</v>
      </c>
      <c r="B6" s="99"/>
      <c r="C6" s="99"/>
      <c r="D6" s="100" t="s">
        <v>12</v>
      </c>
      <c r="E6" s="100"/>
      <c r="F6" s="100"/>
      <c r="G6" s="100"/>
      <c r="H6" s="100"/>
      <c r="I6" s="100"/>
      <c r="J6" s="100"/>
      <c r="K6" s="100"/>
      <c r="L6" s="100"/>
      <c r="M6" s="100"/>
      <c r="N6" s="100"/>
      <c r="O6" s="102" t="s">
        <v>102</v>
      </c>
    </row>
    <row r="7" spans="1:15" s="20" customFormat="1" ht="18.75" customHeight="1" x14ac:dyDescent="0.25">
      <c r="A7" s="86" t="s">
        <v>76</v>
      </c>
      <c r="B7" s="87"/>
      <c r="C7" s="87"/>
      <c r="D7" s="87"/>
      <c r="E7" s="87"/>
      <c r="F7" s="87"/>
      <c r="G7" s="87"/>
      <c r="H7" s="87"/>
      <c r="I7" s="87"/>
      <c r="J7" s="87"/>
      <c r="K7" s="87"/>
      <c r="L7" s="87"/>
      <c r="M7" s="87"/>
      <c r="N7" s="115"/>
      <c r="O7" s="102"/>
    </row>
    <row r="8" spans="1:15" ht="63" customHeight="1" x14ac:dyDescent="0.25">
      <c r="A8" s="29" t="s">
        <v>20</v>
      </c>
      <c r="B8" s="30" t="s">
        <v>3</v>
      </c>
      <c r="C8" s="30" t="s">
        <v>75</v>
      </c>
      <c r="D8" s="1" t="s">
        <v>0</v>
      </c>
      <c r="E8" s="1" t="s">
        <v>11</v>
      </c>
      <c r="F8" s="1" t="s">
        <v>15</v>
      </c>
      <c r="G8" s="2" t="s">
        <v>17</v>
      </c>
      <c r="H8" s="2" t="s">
        <v>14</v>
      </c>
      <c r="I8" s="3" t="s">
        <v>98</v>
      </c>
      <c r="J8" s="3" t="s">
        <v>71</v>
      </c>
      <c r="K8" s="4" t="s">
        <v>23</v>
      </c>
      <c r="L8" s="4" t="s">
        <v>19</v>
      </c>
      <c r="M8" s="4" t="s">
        <v>20</v>
      </c>
      <c r="N8" s="5" t="s">
        <v>82</v>
      </c>
      <c r="O8" s="102"/>
    </row>
    <row r="9" spans="1:15" s="20" customFormat="1" ht="30" customHeight="1" x14ac:dyDescent="0.25">
      <c r="A9" s="31"/>
      <c r="B9" s="31"/>
      <c r="C9" s="31"/>
      <c r="D9" s="7"/>
      <c r="E9" s="7"/>
      <c r="F9" s="7"/>
      <c r="G9" s="13">
        <f>D9*E9*F9</f>
        <v>0</v>
      </c>
      <c r="H9" s="8"/>
      <c r="I9" s="7"/>
      <c r="J9" s="7"/>
      <c r="K9" s="7"/>
      <c r="L9" s="13">
        <f>G9*H9*J9</f>
        <v>0</v>
      </c>
      <c r="M9" s="13">
        <f>I9*L9</f>
        <v>0</v>
      </c>
      <c r="N9" s="43"/>
      <c r="O9" s="43"/>
    </row>
    <row r="11" spans="1:15" s="20" customFormat="1" ht="39.75" customHeight="1" x14ac:dyDescent="0.25">
      <c r="A11" s="99" t="s">
        <v>77</v>
      </c>
      <c r="B11" s="99"/>
      <c r="C11" s="99"/>
      <c r="D11" s="100" t="s">
        <v>13</v>
      </c>
      <c r="E11" s="100"/>
      <c r="F11" s="100"/>
      <c r="G11" s="100"/>
      <c r="H11" s="100"/>
      <c r="I11" s="100"/>
      <c r="J11" s="100"/>
      <c r="K11" s="100"/>
      <c r="L11" s="100"/>
      <c r="M11" s="100"/>
      <c r="N11" s="100"/>
      <c r="O11" s="102" t="s">
        <v>102</v>
      </c>
    </row>
    <row r="12" spans="1:15" s="20" customFormat="1" ht="18.75" customHeight="1" x14ac:dyDescent="0.25">
      <c r="A12" s="101" t="s">
        <v>76</v>
      </c>
      <c r="B12" s="101"/>
      <c r="C12" s="101"/>
      <c r="D12" s="101"/>
      <c r="E12" s="101"/>
      <c r="F12" s="101"/>
      <c r="G12" s="101"/>
      <c r="H12" s="101"/>
      <c r="I12" s="101"/>
      <c r="J12" s="101"/>
      <c r="K12" s="101"/>
      <c r="L12" s="101"/>
      <c r="M12" s="101"/>
      <c r="N12" s="101"/>
      <c r="O12" s="102"/>
    </row>
    <row r="13" spans="1:15" s="22" customFormat="1" ht="68.25" customHeight="1" x14ac:dyDescent="0.25">
      <c r="A13" s="29" t="s">
        <v>1</v>
      </c>
      <c r="B13" s="30" t="s">
        <v>3</v>
      </c>
      <c r="C13" s="30" t="s">
        <v>75</v>
      </c>
      <c r="D13" s="1" t="s">
        <v>0</v>
      </c>
      <c r="E13" s="1" t="s">
        <v>11</v>
      </c>
      <c r="F13" s="1" t="s">
        <v>51</v>
      </c>
      <c r="G13" s="2" t="s">
        <v>18</v>
      </c>
      <c r="H13" s="2" t="s">
        <v>100</v>
      </c>
      <c r="I13" s="3" t="s">
        <v>67</v>
      </c>
      <c r="J13" s="4" t="s">
        <v>97</v>
      </c>
      <c r="K13" s="5" t="s">
        <v>2</v>
      </c>
      <c r="L13" s="6" t="s">
        <v>1</v>
      </c>
      <c r="M13" s="5" t="s">
        <v>3</v>
      </c>
      <c r="N13" s="5" t="s">
        <v>82</v>
      </c>
      <c r="O13" s="102"/>
    </row>
    <row r="14" spans="1:15" s="20" customFormat="1" ht="30" customHeight="1" x14ac:dyDescent="0.25">
      <c r="A14" s="31"/>
      <c r="B14" s="31"/>
      <c r="C14" s="31"/>
      <c r="D14" s="7"/>
      <c r="E14" s="7"/>
      <c r="F14" s="7"/>
      <c r="G14" s="13">
        <f>D14*E14*F14</f>
        <v>0</v>
      </c>
      <c r="H14" s="8"/>
      <c r="I14" s="7"/>
      <c r="J14" s="7"/>
      <c r="K14" s="28"/>
      <c r="L14" s="9">
        <f>(G14*H14*I14*J14)/1000000</f>
        <v>0</v>
      </c>
      <c r="M14" s="10">
        <f>(G14*H14*I14*J14*K14)/1000</f>
        <v>0</v>
      </c>
      <c r="N14" s="60"/>
      <c r="O14" s="60"/>
    </row>
    <row r="16" spans="1:15" s="20" customFormat="1" ht="30" customHeight="1" x14ac:dyDescent="0.25">
      <c r="A16" s="103" t="s">
        <v>7</v>
      </c>
      <c r="B16" s="103"/>
      <c r="C16" s="103"/>
      <c r="D16" s="103"/>
      <c r="E16" s="103"/>
      <c r="F16" s="103"/>
      <c r="G16" s="104" t="s">
        <v>8</v>
      </c>
      <c r="H16" s="104"/>
      <c r="I16" s="104"/>
      <c r="J16" s="104"/>
      <c r="K16" s="104"/>
      <c r="L16" s="104"/>
      <c r="M16" s="108" t="s">
        <v>107</v>
      </c>
    </row>
    <row r="17" spans="1:15" s="20" customFormat="1" ht="18.75" customHeight="1" x14ac:dyDescent="0.25">
      <c r="A17" s="101" t="s">
        <v>90</v>
      </c>
      <c r="B17" s="101"/>
      <c r="C17" s="101"/>
      <c r="D17" s="101"/>
      <c r="E17" s="101"/>
      <c r="F17" s="101"/>
      <c r="G17" s="101"/>
      <c r="H17" s="101"/>
      <c r="I17" s="101"/>
      <c r="J17" s="101"/>
      <c r="K17" s="101"/>
      <c r="L17" s="101"/>
      <c r="M17" s="108"/>
    </row>
    <row r="18" spans="1:15" ht="50.1" customHeight="1" x14ac:dyDescent="0.25">
      <c r="A18" s="32" t="s">
        <v>4</v>
      </c>
      <c r="B18" s="32" t="s">
        <v>5</v>
      </c>
      <c r="C18" s="32" t="s">
        <v>21</v>
      </c>
      <c r="D18" s="32" t="s">
        <v>6</v>
      </c>
      <c r="E18" s="32" t="s">
        <v>24</v>
      </c>
      <c r="F18" s="39" t="s">
        <v>75</v>
      </c>
      <c r="G18" s="15" t="s">
        <v>4</v>
      </c>
      <c r="H18" s="15" t="s">
        <v>5</v>
      </c>
      <c r="I18" s="15" t="s">
        <v>6</v>
      </c>
      <c r="J18" s="15" t="s">
        <v>24</v>
      </c>
      <c r="K18" s="15" t="s">
        <v>26</v>
      </c>
      <c r="L18" s="40" t="s">
        <v>83</v>
      </c>
      <c r="M18" s="108"/>
    </row>
    <row r="19" spans="1:15" s="20" customFormat="1" ht="30" customHeight="1" x14ac:dyDescent="0.25">
      <c r="A19" s="12"/>
      <c r="B19" s="12"/>
      <c r="C19" s="28"/>
      <c r="D19" s="33">
        <f>A19*B19*12</f>
        <v>0</v>
      </c>
      <c r="E19" s="34">
        <f>C19*D19</f>
        <v>0</v>
      </c>
      <c r="F19" s="31"/>
      <c r="G19" s="12"/>
      <c r="H19" s="12"/>
      <c r="I19" s="11">
        <f>G19*H19*12</f>
        <v>0</v>
      </c>
      <c r="J19" s="18">
        <f>C19*I19</f>
        <v>0</v>
      </c>
      <c r="K19" s="19">
        <f>D19-I19</f>
        <v>0</v>
      </c>
      <c r="L19" s="60"/>
      <c r="M19" s="60"/>
    </row>
    <row r="21" spans="1:15" s="20" customFormat="1" ht="30" customHeight="1" x14ac:dyDescent="0.25">
      <c r="A21" s="116" t="s">
        <v>9</v>
      </c>
      <c r="B21" s="116"/>
      <c r="C21" s="116"/>
      <c r="D21" s="116"/>
      <c r="E21" s="116"/>
      <c r="F21" s="116"/>
      <c r="G21" s="117" t="s">
        <v>10</v>
      </c>
      <c r="H21" s="117"/>
      <c r="I21" s="117"/>
      <c r="J21" s="117"/>
      <c r="K21" s="117"/>
      <c r="L21" s="117"/>
      <c r="M21" s="118" t="s">
        <v>108</v>
      </c>
    </row>
    <row r="22" spans="1:15" s="20" customFormat="1" ht="18" customHeight="1" x14ac:dyDescent="0.25">
      <c r="A22" s="101" t="s">
        <v>78</v>
      </c>
      <c r="B22" s="101"/>
      <c r="C22" s="101"/>
      <c r="D22" s="101"/>
      <c r="E22" s="101"/>
      <c r="F22" s="101"/>
      <c r="G22" s="101"/>
      <c r="H22" s="101"/>
      <c r="I22" s="101"/>
      <c r="J22" s="101"/>
      <c r="K22" s="101"/>
      <c r="L22" s="101"/>
      <c r="M22" s="118"/>
    </row>
    <row r="23" spans="1:15" ht="65.25" customHeight="1" x14ac:dyDescent="0.25">
      <c r="A23" s="14" t="s">
        <v>114</v>
      </c>
      <c r="B23" s="14" t="s">
        <v>40</v>
      </c>
      <c r="C23" s="14" t="s">
        <v>41</v>
      </c>
      <c r="D23" s="14" t="s">
        <v>42</v>
      </c>
      <c r="E23" s="14" t="s">
        <v>25</v>
      </c>
      <c r="F23" s="41" t="s">
        <v>75</v>
      </c>
      <c r="G23" s="35" t="s">
        <v>115</v>
      </c>
      <c r="H23" s="35" t="s">
        <v>104</v>
      </c>
      <c r="I23" s="35" t="s">
        <v>42</v>
      </c>
      <c r="J23" s="35" t="s">
        <v>25</v>
      </c>
      <c r="K23" s="35" t="s">
        <v>43</v>
      </c>
      <c r="L23" s="42" t="s">
        <v>85</v>
      </c>
      <c r="M23" s="118"/>
    </row>
    <row r="24" spans="1:15" s="20" customFormat="1" ht="30" customHeight="1" x14ac:dyDescent="0.25">
      <c r="A24" s="12"/>
      <c r="B24" s="12"/>
      <c r="C24" s="28"/>
      <c r="D24" s="16">
        <f>(A24+B24)*12</f>
        <v>0</v>
      </c>
      <c r="E24" s="17">
        <f>C24*D24</f>
        <v>0</v>
      </c>
      <c r="F24" s="31"/>
      <c r="G24" s="12"/>
      <c r="H24" s="12"/>
      <c r="I24" s="36">
        <f>(G24+H24)*12</f>
        <v>0</v>
      </c>
      <c r="J24" s="37">
        <f>C24*I24</f>
        <v>0</v>
      </c>
      <c r="K24" s="38">
        <f>D24-I24</f>
        <v>0</v>
      </c>
      <c r="L24" s="60"/>
      <c r="M24" s="60"/>
    </row>
    <row r="26" spans="1:15" ht="30" customHeight="1" x14ac:dyDescent="0.25">
      <c r="A26" s="105" t="s">
        <v>27</v>
      </c>
      <c r="B26" s="106"/>
      <c r="C26" s="106"/>
      <c r="D26" s="106"/>
      <c r="E26" s="106"/>
      <c r="F26" s="106"/>
      <c r="G26" s="107"/>
      <c r="H26" s="112" t="s">
        <v>28</v>
      </c>
      <c r="I26" s="113"/>
      <c r="J26" s="113"/>
      <c r="K26" s="113"/>
      <c r="L26" s="113"/>
      <c r="M26" s="113"/>
      <c r="N26" s="114"/>
      <c r="O26" s="109" t="s">
        <v>109</v>
      </c>
    </row>
    <row r="27" spans="1:15" ht="18" customHeight="1" x14ac:dyDescent="0.25">
      <c r="A27" s="86" t="s">
        <v>79</v>
      </c>
      <c r="B27" s="87"/>
      <c r="C27" s="87"/>
      <c r="D27" s="87"/>
      <c r="E27" s="87"/>
      <c r="F27" s="87"/>
      <c r="G27" s="87"/>
      <c r="H27" s="87"/>
      <c r="I27" s="87"/>
      <c r="J27" s="87"/>
      <c r="K27" s="87"/>
      <c r="L27" s="87"/>
      <c r="M27" s="87"/>
      <c r="N27" s="115"/>
      <c r="O27" s="110"/>
    </row>
    <row r="28" spans="1:15" ht="75" customHeight="1" x14ac:dyDescent="0.25">
      <c r="A28" s="14" t="s">
        <v>112</v>
      </c>
      <c r="B28" s="14" t="s">
        <v>111</v>
      </c>
      <c r="C28" s="14" t="s">
        <v>30</v>
      </c>
      <c r="D28" s="14" t="s">
        <v>31</v>
      </c>
      <c r="E28" s="14" t="s">
        <v>32</v>
      </c>
      <c r="F28" s="14" t="s">
        <v>81</v>
      </c>
      <c r="G28" s="41" t="s">
        <v>75</v>
      </c>
      <c r="H28" s="35" t="s">
        <v>112</v>
      </c>
      <c r="I28" s="35" t="s">
        <v>111</v>
      </c>
      <c r="J28" s="35" t="s">
        <v>31</v>
      </c>
      <c r="K28" s="35" t="s">
        <v>32</v>
      </c>
      <c r="L28" s="35" t="s">
        <v>34</v>
      </c>
      <c r="M28" s="35" t="s">
        <v>81</v>
      </c>
      <c r="N28" s="42" t="s">
        <v>84</v>
      </c>
      <c r="O28" s="111"/>
    </row>
    <row r="29" spans="1:15" ht="30" customHeight="1" x14ac:dyDescent="0.25">
      <c r="A29" s="12"/>
      <c r="B29" s="12"/>
      <c r="C29" s="28"/>
      <c r="D29" s="16">
        <f>(A29+B29)*12</f>
        <v>0</v>
      </c>
      <c r="E29" s="17">
        <f>C29*D29</f>
        <v>0</v>
      </c>
      <c r="F29" s="141" t="e">
        <f>D29/(A14*1000)</f>
        <v>#DIV/0!</v>
      </c>
      <c r="G29" s="31"/>
      <c r="H29" s="12"/>
      <c r="I29" s="12"/>
      <c r="J29" s="36">
        <f>(H29+I29)*12</f>
        <v>0</v>
      </c>
      <c r="K29" s="37">
        <f>C29*J29</f>
        <v>0</v>
      </c>
      <c r="L29" s="38">
        <f>D29-J29</f>
        <v>0</v>
      </c>
      <c r="M29" s="38" t="e">
        <f>J29/(L14*1000)</f>
        <v>#DIV/0!</v>
      </c>
      <c r="N29" s="60"/>
      <c r="O29" s="60"/>
    </row>
    <row r="31" spans="1:15" ht="31.5" customHeight="1" x14ac:dyDescent="0.25">
      <c r="A31" s="88" t="s">
        <v>87</v>
      </c>
      <c r="B31" s="88"/>
      <c r="C31" s="88"/>
      <c r="D31" s="88"/>
      <c r="E31" s="88"/>
      <c r="F31" s="88"/>
      <c r="G31" s="88"/>
      <c r="H31" s="88"/>
      <c r="I31" s="88"/>
      <c r="J31" s="88"/>
      <c r="K31" s="88"/>
      <c r="L31" s="88"/>
    </row>
    <row r="32" spans="1:15" ht="132.75" customHeight="1" x14ac:dyDescent="0.25">
      <c r="A32" s="89"/>
      <c r="B32" s="90"/>
      <c r="C32" s="90"/>
      <c r="D32" s="90"/>
      <c r="E32" s="90"/>
      <c r="F32" s="90"/>
      <c r="G32" s="90"/>
      <c r="H32" s="90"/>
      <c r="I32" s="90"/>
      <c r="J32" s="90"/>
      <c r="K32" s="90"/>
      <c r="L32" s="91"/>
    </row>
    <row r="33" spans="4:13" x14ac:dyDescent="0.25">
      <c r="D33" s="23"/>
      <c r="E33" s="24"/>
      <c r="F33" s="25"/>
      <c r="G33" s="26"/>
      <c r="H33" s="27"/>
      <c r="K33" s="21"/>
      <c r="L33" s="21"/>
      <c r="M33" s="21"/>
    </row>
    <row r="34" spans="4:13" x14ac:dyDescent="0.25">
      <c r="D34" s="23"/>
      <c r="E34" s="24"/>
      <c r="F34" s="25"/>
      <c r="G34" s="26"/>
      <c r="H34" s="27"/>
      <c r="K34" s="21"/>
      <c r="L34" s="21"/>
      <c r="M34" s="21"/>
    </row>
    <row r="35" spans="4:13" x14ac:dyDescent="0.25">
      <c r="D35" s="23"/>
      <c r="E35" s="24"/>
      <c r="F35" s="25"/>
      <c r="G35" s="26"/>
      <c r="H35" s="27"/>
      <c r="K35" s="21"/>
      <c r="L35" s="21"/>
      <c r="M35" s="21"/>
    </row>
    <row r="36" spans="4:13" x14ac:dyDescent="0.25">
      <c r="D36" s="23"/>
      <c r="E36" s="24"/>
      <c r="F36" s="25"/>
      <c r="G36" s="26"/>
      <c r="H36" s="27"/>
      <c r="K36" s="21"/>
      <c r="L36" s="21"/>
      <c r="M36" s="21"/>
    </row>
    <row r="37" spans="4:13" x14ac:dyDescent="0.25">
      <c r="D37" s="23"/>
      <c r="E37" s="24"/>
      <c r="F37" s="25"/>
      <c r="G37" s="26"/>
      <c r="H37" s="27"/>
      <c r="K37" s="21"/>
      <c r="L37" s="21"/>
      <c r="M37" s="21"/>
    </row>
  </sheetData>
  <mergeCells count="25">
    <mergeCell ref="A21:F21"/>
    <mergeCell ref="G21:L21"/>
    <mergeCell ref="M21:M23"/>
    <mergeCell ref="A22:L22"/>
    <mergeCell ref="A31:L31"/>
    <mergeCell ref="A32:L32"/>
    <mergeCell ref="A26:G26"/>
    <mergeCell ref="H26:N26"/>
    <mergeCell ref="O26:O28"/>
    <mergeCell ref="A27:N27"/>
    <mergeCell ref="A11:C11"/>
    <mergeCell ref="D11:N11"/>
    <mergeCell ref="O11:O13"/>
    <mergeCell ref="A12:N12"/>
    <mergeCell ref="A16:F16"/>
    <mergeCell ref="G16:L16"/>
    <mergeCell ref="M16:M18"/>
    <mergeCell ref="A17:L17"/>
    <mergeCell ref="O6:O8"/>
    <mergeCell ref="A7:N7"/>
    <mergeCell ref="A1:N2"/>
    <mergeCell ref="A3:N3"/>
    <mergeCell ref="A4:N4"/>
    <mergeCell ref="A6:C6"/>
    <mergeCell ref="D6:N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Egg</vt:lpstr>
      <vt:lpstr>Food Fish</vt:lpstr>
      <vt:lpstr>Leafy Vegetable</vt:lpstr>
      <vt:lpstr>Beansprout &amp; Mushroom</vt:lpstr>
      <vt:lpstr>Crustacean</vt:lpstr>
      <vt:lpstr>Others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ONG (SFA)</dc:creator>
  <cp:lastModifiedBy>Alan ONG (AVA)</cp:lastModifiedBy>
  <cp:lastPrinted>2021-08-25T09:04:42Z</cp:lastPrinted>
  <dcterms:created xsi:type="dcterms:W3CDTF">2015-06-05T18:17:20Z</dcterms:created>
  <dcterms:modified xsi:type="dcterms:W3CDTF">2021-09-09T04:30:08Z</dcterms:modified>
</cp:coreProperties>
</file>